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60" activeTab="3"/>
  </bookViews>
  <sheets>
    <sheet name="INGRESO DATOS" sheetId="1" r:id="rId1"/>
    <sheet name="INGRESO DE PUNTAJES" sheetId="2" r:id="rId2"/>
    <sheet name="RESUMEN PUNTAJES" sheetId="3" r:id="rId3"/>
    <sheet name="Menu" sheetId="4" r:id="rId4"/>
    <sheet name="Modelo Planillas" sheetId="5" r:id="rId5"/>
  </sheets>
  <definedNames>
    <definedName name="_xlnm.Print_Area" localSheetId="4">'Modelo Planillas'!$A$3:$L$31</definedName>
  </definedNames>
  <calcPr fullCalcOnLoad="1"/>
</workbook>
</file>

<file path=xl/sharedStrings.xml><?xml version="1.0" encoding="utf-8"?>
<sst xmlns="http://schemas.openxmlformats.org/spreadsheetml/2006/main" count="714" uniqueCount="109">
  <si>
    <t>CLASIFICACION FINAL - ACROBACIA VCC - F2B</t>
  </si>
  <si>
    <t>APUCA - ASOCIACION PILOTOS U-CONTROL ARGENTINOS</t>
  </si>
  <si>
    <t xml:space="preserve">TORNEO  </t>
  </si>
  <si>
    <t xml:space="preserve">LUGAR DE REALIZACION  </t>
  </si>
  <si>
    <t xml:space="preserve">ORGANIZADOR  </t>
  </si>
  <si>
    <t xml:space="preserve">FECHA  </t>
  </si>
  <si>
    <t>PILOTOS</t>
  </si>
  <si>
    <t>PUNTAJES RECIBIDOS</t>
  </si>
  <si>
    <t>NOMBRE</t>
  </si>
  <si>
    <t>CLUB</t>
  </si>
  <si>
    <t>LICENCIA</t>
  </si>
  <si>
    <t>VUELO 1</t>
  </si>
  <si>
    <t>VUELO 2</t>
  </si>
  <si>
    <t>VUELO 3</t>
  </si>
  <si>
    <t>TOTAL</t>
  </si>
  <si>
    <t>APUCA - Asociación Pilotos U-Control Argentinos</t>
  </si>
  <si>
    <t>REGISTRO DE PUNTAJES ACROBACIA VCC - F2B</t>
  </si>
  <si>
    <t>www.apuca.com.ar</t>
  </si>
  <si>
    <t xml:space="preserve">PLANILLA DE INICIO </t>
  </si>
  <si>
    <t>Torneo:</t>
  </si>
  <si>
    <t>Lugar</t>
  </si>
  <si>
    <t>Organizador</t>
  </si>
  <si>
    <t>Fecha de realización</t>
  </si>
  <si>
    <t>INGRESE CUANTOS JUECES HAY</t>
  </si>
  <si>
    <t>JUECES</t>
  </si>
  <si>
    <t>APELLIDO</t>
  </si>
  <si>
    <t>JUEZ NUMERO</t>
  </si>
  <si>
    <t>DIRECTOR DEL CONCURSO</t>
  </si>
  <si>
    <t>CRONOMETRISTA</t>
  </si>
  <si>
    <t>AYUDANTE DE CAMPO 1</t>
  </si>
  <si>
    <t>AYUDANTE DE CAMPO 2</t>
  </si>
  <si>
    <t>PILOTOS INSCRIPTOS</t>
  </si>
  <si>
    <t>Nº</t>
  </si>
  <si>
    <t>Apellido</t>
  </si>
  <si>
    <t>Nombre</t>
  </si>
  <si>
    <t>Club</t>
  </si>
  <si>
    <t>Licencia</t>
  </si>
  <si>
    <t>PLANILLA PARA JUZGAMIENTO MANIOBRAS</t>
  </si>
  <si>
    <t>Concurso:</t>
  </si>
  <si>
    <t>Realizado en:</t>
  </si>
  <si>
    <t>Fecha:</t>
  </si>
  <si>
    <t>Participante:</t>
  </si>
  <si>
    <t>Licencia:</t>
  </si>
  <si>
    <t>País:</t>
  </si>
  <si>
    <t>Modelo:</t>
  </si>
  <si>
    <t>Vuelo n°:</t>
  </si>
  <si>
    <t xml:space="preserve">Maniobra </t>
  </si>
  <si>
    <t>Detalle</t>
  </si>
  <si>
    <t>Partida</t>
  </si>
  <si>
    <t>Decolaje</t>
  </si>
  <si>
    <t>Aterrizaje</t>
  </si>
  <si>
    <t>Total general:</t>
  </si>
  <si>
    <t>Observaciones:</t>
  </si>
  <si>
    <t>Juez n°:</t>
  </si>
  <si>
    <t>Firma:</t>
  </si>
  <si>
    <t>Nombre:</t>
  </si>
  <si>
    <t>LUGAR</t>
  </si>
  <si>
    <t>PRIMER VUELO</t>
  </si>
  <si>
    <t>SEGUNDO VUELO</t>
  </si>
  <si>
    <t>TERCER VUELO</t>
  </si>
  <si>
    <t>JUEZ</t>
  </si>
  <si>
    <t>Nº 1</t>
  </si>
  <si>
    <t>Nº 2</t>
  </si>
  <si>
    <t>Nº 3</t>
  </si>
  <si>
    <t>Piloto Nro.</t>
  </si>
  <si>
    <t>PUNTOS ASIGNADOS</t>
  </si>
  <si>
    <t>PUNTAJES OBTENIDOS</t>
  </si>
  <si>
    <t>INSTRUCCIONES</t>
  </si>
  <si>
    <t>Ingrese la cantidad de jueces</t>
  </si>
  <si>
    <t>Ingrese los datos requeridos para cada competidor</t>
  </si>
  <si>
    <t xml:space="preserve">Total de puntos por cada juez </t>
  </si>
  <si>
    <t xml:space="preserve">INGRESO DE LOS DATOS PARA INICIO </t>
  </si>
  <si>
    <t>INGRESO DE PUNTAJES DE CADA JUEZ Y RONDA</t>
  </si>
  <si>
    <t>MODELO DE PLANILLA PARA LOS JUECES</t>
  </si>
  <si>
    <t>VOLVER AL MENU PRINCIPAL</t>
  </si>
  <si>
    <t>P2,13,11</t>
  </si>
  <si>
    <r>
      <t xml:space="preserve">Primero complete </t>
    </r>
    <r>
      <rPr>
        <b/>
        <sz val="10"/>
        <color indexed="58"/>
        <rFont val="Arial"/>
        <family val="2"/>
      </rPr>
      <t>ESTA PLANILLA</t>
    </r>
    <r>
      <rPr>
        <sz val="10"/>
        <color indexed="58"/>
        <rFont val="Arial"/>
        <family val="0"/>
      </rPr>
      <t xml:space="preserve"> DE INICIO</t>
    </r>
  </si>
  <si>
    <t>Luego haga click aquí o vaya al menu principal y elija la opción deseada</t>
  </si>
  <si>
    <t>ACROBACIA PROMOCIONAL - CLASIFICACION INDIVIDUAL Y PUNTAJES TOTALES</t>
  </si>
  <si>
    <t>Pos.</t>
  </si>
  <si>
    <t xml:space="preserve">Promedio vuelo 1 </t>
  </si>
  <si>
    <t xml:space="preserve">Promedio vuelo 2 </t>
  </si>
  <si>
    <t xml:space="preserve">Promedio vuelo 3 </t>
  </si>
  <si>
    <t xml:space="preserve">TOTAL DE PUNTOS </t>
  </si>
  <si>
    <t>2 vueltas en recto y nivelado</t>
  </si>
  <si>
    <t>1 Trepada</t>
  </si>
  <si>
    <t>2 Semi-Media Vuelta</t>
  </si>
  <si>
    <t>Embudo (4 vueltas)</t>
  </si>
  <si>
    <t>Tobogán (2 veces)</t>
  </si>
  <si>
    <t>1 Looping interior (ruedas afuera)</t>
  </si>
  <si>
    <t>Meseta (2 veces)</t>
  </si>
  <si>
    <t>P3,13,1</t>
  </si>
  <si>
    <t>P3,13,2</t>
  </si>
  <si>
    <t>P3,13,3</t>
  </si>
  <si>
    <t>P3,13,4</t>
  </si>
  <si>
    <t>P3,13,5</t>
  </si>
  <si>
    <t>P3,13,6</t>
  </si>
  <si>
    <t>P3,13,7</t>
  </si>
  <si>
    <t>P3,13,8</t>
  </si>
  <si>
    <t>P3,13,9</t>
  </si>
  <si>
    <t>P3,13,10</t>
  </si>
  <si>
    <t>ACROBACIA BASICA - "ACROBASICA"</t>
  </si>
  <si>
    <t>Piloto</t>
  </si>
  <si>
    <t>Gama de maniobras Acrobacia Basica</t>
  </si>
  <si>
    <t>Puntos</t>
  </si>
  <si>
    <t xml:space="preserve">Fecha: </t>
  </si>
  <si>
    <t>Este registro de puntajes solo es válido con 3 jueces.</t>
  </si>
  <si>
    <t>CONCURSO DE ACROBACIA BASICA - "ACROBASICA"</t>
  </si>
  <si>
    <t>RESUMEN DE LOS PUNTAJES OBTENIDOS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</si>
</sst>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&quot; de &quot;mmm&quot; de &quot;yy"/>
    <numFmt numFmtId="165" formatCode="dd/mm/yyyy;@"/>
    <numFmt numFmtId="166" formatCode="0.0"/>
  </numFmts>
  <fonts count="56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Verdana"/>
      <family val="2"/>
    </font>
    <font>
      <sz val="10"/>
      <color indexed="12"/>
      <name val="Arial"/>
      <family val="0"/>
    </font>
    <font>
      <b/>
      <sz val="10"/>
      <color indexed="18"/>
      <name val="Verdana"/>
      <family val="2"/>
    </font>
    <font>
      <b/>
      <u val="single"/>
      <sz val="10"/>
      <color indexed="12"/>
      <name val="Arial"/>
      <family val="2"/>
    </font>
    <font>
      <b/>
      <sz val="12"/>
      <color indexed="9"/>
      <name val="Verdana"/>
      <family val="2"/>
    </font>
    <font>
      <b/>
      <sz val="10"/>
      <color indexed="12"/>
      <name val="Verdana"/>
      <family val="2"/>
    </font>
    <font>
      <b/>
      <sz val="10"/>
      <name val="Verdana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0"/>
    </font>
    <font>
      <b/>
      <sz val="9"/>
      <color indexed="8"/>
      <name val="Verdana"/>
      <family val="2"/>
    </font>
    <font>
      <b/>
      <sz val="16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Arial Blac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10"/>
      <color indexed="13"/>
      <name val="Verdana"/>
      <family val="2"/>
    </font>
    <font>
      <sz val="10"/>
      <color indexed="18"/>
      <name val="Arial"/>
      <family val="2"/>
    </font>
    <font>
      <b/>
      <sz val="10"/>
      <name val="Arial Black"/>
      <family val="2"/>
    </font>
    <font>
      <b/>
      <sz val="10"/>
      <color indexed="9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b/>
      <sz val="14"/>
      <color indexed="63"/>
      <name val="Verdana"/>
      <family val="2"/>
    </font>
    <font>
      <sz val="10"/>
      <color indexed="58"/>
      <name val="Arial"/>
      <family val="0"/>
    </font>
    <font>
      <b/>
      <sz val="14"/>
      <color indexed="8"/>
      <name val="Verdana"/>
      <family val="2"/>
    </font>
    <font>
      <b/>
      <i/>
      <sz val="12"/>
      <color indexed="18"/>
      <name val="Verdana"/>
      <family val="2"/>
    </font>
    <font>
      <b/>
      <sz val="12"/>
      <name val="Verdana"/>
      <family val="2"/>
    </font>
    <font>
      <u val="single"/>
      <sz val="10"/>
      <color indexed="36"/>
      <name val="Arial"/>
      <family val="0"/>
    </font>
    <font>
      <b/>
      <u val="single"/>
      <sz val="10"/>
      <color indexed="43"/>
      <name val="Arial"/>
      <family val="2"/>
    </font>
    <font>
      <b/>
      <u val="single"/>
      <sz val="8"/>
      <color indexed="43"/>
      <name val="Arial"/>
      <family val="2"/>
    </font>
    <font>
      <b/>
      <sz val="12"/>
      <color indexed="12"/>
      <name val="Verdana"/>
      <family val="2"/>
    </font>
    <font>
      <b/>
      <sz val="10"/>
      <color indexed="58"/>
      <name val="Arial"/>
      <family val="2"/>
    </font>
    <font>
      <u val="single"/>
      <sz val="10"/>
      <color indexed="58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12"/>
      <name val="Arial"/>
      <family val="0"/>
    </font>
    <font>
      <sz val="14"/>
      <color indexed="12"/>
      <name val="Arial"/>
      <family val="0"/>
    </font>
    <font>
      <b/>
      <sz val="14"/>
      <color indexed="13"/>
      <name val="Verdana"/>
      <family val="2"/>
    </font>
    <font>
      <b/>
      <sz val="14"/>
      <color indexed="13"/>
      <name val="Arial Black"/>
      <family val="2"/>
    </font>
    <font>
      <b/>
      <u val="single"/>
      <sz val="14"/>
      <color indexed="12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</fills>
  <borders count="12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5">
    <xf numFmtId="0" fontId="0" fillId="0" borderId="0" xfId="0" applyAlignment="1">
      <alignment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3" xfId="0" applyFill="1" applyBorder="1" applyAlignment="1">
      <alignment/>
    </xf>
    <xf numFmtId="0" fontId="11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/>
    </xf>
    <xf numFmtId="0" fontId="21" fillId="0" borderId="6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Border="1" applyAlignment="1" applyProtection="1">
      <alignment/>
      <protection locked="0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4" fillId="0" borderId="0" xfId="15" applyNumberFormat="1" applyFont="1" applyFill="1" applyBorder="1" applyAlignment="1" applyProtection="1">
      <alignment/>
      <protection/>
    </xf>
    <xf numFmtId="0" fontId="26" fillId="2" borderId="6" xfId="0" applyFont="1" applyFill="1" applyBorder="1" applyAlignment="1">
      <alignment/>
    </xf>
    <xf numFmtId="0" fontId="26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26" fillId="3" borderId="9" xfId="0" applyFont="1" applyFill="1" applyBorder="1" applyAlignment="1">
      <alignment/>
    </xf>
    <xf numFmtId="0" fontId="26" fillId="3" borderId="8" xfId="0" applyFont="1" applyFill="1" applyBorder="1" applyAlignment="1">
      <alignment/>
    </xf>
    <xf numFmtId="0" fontId="0" fillId="4" borderId="0" xfId="0" applyFill="1" applyAlignment="1">
      <alignment/>
    </xf>
    <xf numFmtId="0" fontId="31" fillId="5" borderId="10" xfId="0" applyFont="1" applyFill="1" applyBorder="1" applyAlignment="1">
      <alignment horizontal="center"/>
    </xf>
    <xf numFmtId="0" fontId="31" fillId="5" borderId="11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/>
    </xf>
    <xf numFmtId="0" fontId="30" fillId="6" borderId="11" xfId="0" applyFont="1" applyFill="1" applyBorder="1" applyAlignment="1">
      <alignment horizontal="center"/>
    </xf>
    <xf numFmtId="0" fontId="30" fillId="2" borderId="11" xfId="0" applyFont="1" applyFill="1" applyBorder="1" applyAlignment="1">
      <alignment horizontal="center"/>
    </xf>
    <xf numFmtId="0" fontId="31" fillId="5" borderId="12" xfId="0" applyFont="1" applyFill="1" applyBorder="1" applyAlignment="1">
      <alignment horizontal="center"/>
    </xf>
    <xf numFmtId="0" fontId="31" fillId="5" borderId="13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30" fillId="6" borderId="13" xfId="0" applyFont="1" applyFill="1" applyBorder="1" applyAlignment="1">
      <alignment horizontal="center"/>
    </xf>
    <xf numFmtId="0" fontId="30" fillId="2" borderId="13" xfId="0" applyFont="1" applyFill="1" applyBorder="1" applyAlignment="1">
      <alignment horizontal="center"/>
    </xf>
    <xf numFmtId="49" fontId="31" fillId="0" borderId="14" xfId="0" applyNumberFormat="1" applyFont="1" applyBorder="1" applyAlignment="1">
      <alignment horizontal="center" vertical="top" textRotation="180"/>
    </xf>
    <xf numFmtId="49" fontId="31" fillId="0" borderId="15" xfId="0" applyNumberFormat="1" applyFont="1" applyBorder="1" applyAlignment="1">
      <alignment horizontal="center" vertical="top" textRotation="180"/>
    </xf>
    <xf numFmtId="0" fontId="33" fillId="4" borderId="0" xfId="0" applyFont="1" applyFill="1" applyAlignment="1">
      <alignment vertical="top"/>
    </xf>
    <xf numFmtId="0" fontId="33" fillId="4" borderId="0" xfId="0" applyFont="1" applyFill="1" applyAlignment="1">
      <alignment/>
    </xf>
    <xf numFmtId="0" fontId="33" fillId="0" borderId="0" xfId="0" applyFont="1" applyAlignment="1">
      <alignment/>
    </xf>
    <xf numFmtId="49" fontId="31" fillId="3" borderId="16" xfId="0" applyNumberFormat="1" applyFont="1" applyFill="1" applyBorder="1" applyAlignment="1">
      <alignment horizontal="center" vertical="top" textRotation="180"/>
    </xf>
    <xf numFmtId="49" fontId="31" fillId="3" borderId="7" xfId="0" applyNumberFormat="1" applyFont="1" applyFill="1" applyBorder="1" applyAlignment="1">
      <alignment horizontal="center" vertical="top" textRotation="180"/>
    </xf>
    <xf numFmtId="49" fontId="31" fillId="6" borderId="0" xfId="0" applyNumberFormat="1" applyFont="1" applyFill="1" applyBorder="1" applyAlignment="1">
      <alignment horizontal="center" vertical="top" textRotation="180"/>
    </xf>
    <xf numFmtId="49" fontId="31" fillId="6" borderId="7" xfId="0" applyNumberFormat="1" applyFont="1" applyFill="1" applyBorder="1" applyAlignment="1">
      <alignment horizontal="center" vertical="top" textRotation="180"/>
    </xf>
    <xf numFmtId="49" fontId="31" fillId="2" borderId="7" xfId="0" applyNumberFormat="1" applyFont="1" applyFill="1" applyBorder="1" applyAlignment="1">
      <alignment horizontal="center" vertical="top" textRotation="180"/>
    </xf>
    <xf numFmtId="0" fontId="0" fillId="7" borderId="0" xfId="0" applyFill="1" applyAlignment="1">
      <alignment/>
    </xf>
    <xf numFmtId="0" fontId="26" fillId="7" borderId="0" xfId="0" applyFont="1" applyFill="1" applyBorder="1" applyAlignment="1">
      <alignment horizontal="left"/>
    </xf>
    <xf numFmtId="49" fontId="30" fillId="7" borderId="16" xfId="0" applyNumberFormat="1" applyFont="1" applyFill="1" applyBorder="1" applyAlignment="1">
      <alignment horizontal="center" vertical="top" textRotation="180"/>
    </xf>
    <xf numFmtId="49" fontId="30" fillId="7" borderId="0" xfId="0" applyNumberFormat="1" applyFont="1" applyFill="1" applyBorder="1" applyAlignment="1">
      <alignment horizontal="center" vertical="top" textRotation="180"/>
    </xf>
    <xf numFmtId="0" fontId="0" fillId="7" borderId="0" xfId="0" applyFill="1" applyBorder="1" applyAlignment="1">
      <alignment vertical="top"/>
    </xf>
    <xf numFmtId="0" fontId="0" fillId="7" borderId="0" xfId="0" applyFill="1" applyBorder="1" applyAlignment="1">
      <alignment/>
    </xf>
    <xf numFmtId="49" fontId="30" fillId="7" borderId="17" xfId="0" applyNumberFormat="1" applyFont="1" applyFill="1" applyBorder="1" applyAlignment="1">
      <alignment horizontal="center" vertical="top" textRotation="180"/>
    </xf>
    <xf numFmtId="0" fontId="0" fillId="7" borderId="0" xfId="0" applyFill="1" applyAlignment="1">
      <alignment vertical="top"/>
    </xf>
    <xf numFmtId="49" fontId="30" fillId="0" borderId="0" xfId="0" applyNumberFormat="1" applyFont="1" applyFill="1" applyBorder="1" applyAlignment="1">
      <alignment horizontal="center" vertical="top" textRotation="180"/>
    </xf>
    <xf numFmtId="0" fontId="0" fillId="0" borderId="0" xfId="0" applyFill="1" applyBorder="1" applyAlignment="1">
      <alignment vertical="top"/>
    </xf>
    <xf numFmtId="49" fontId="30" fillId="0" borderId="18" xfId="0" applyNumberFormat="1" applyFont="1" applyBorder="1" applyAlignment="1">
      <alignment horizontal="center" vertical="top" textRotation="180"/>
    </xf>
    <xf numFmtId="49" fontId="30" fillId="0" borderId="0" xfId="0" applyNumberFormat="1" applyFont="1" applyBorder="1" applyAlignment="1">
      <alignment horizontal="center" vertical="top" textRotation="180"/>
    </xf>
    <xf numFmtId="0" fontId="0" fillId="4" borderId="19" xfId="0" applyFill="1" applyBorder="1" applyAlignment="1">
      <alignment/>
    </xf>
    <xf numFmtId="166" fontId="36" fillId="6" borderId="20" xfId="0" applyNumberFormat="1" applyFont="1" applyFill="1" applyBorder="1" applyAlignment="1" applyProtection="1">
      <alignment/>
      <protection locked="0"/>
    </xf>
    <xf numFmtId="166" fontId="36" fillId="3" borderId="18" xfId="0" applyNumberFormat="1" applyFont="1" applyFill="1" applyBorder="1" applyAlignment="1" applyProtection="1">
      <alignment/>
      <protection locked="0"/>
    </xf>
    <xf numFmtId="0" fontId="37" fillId="4" borderId="0" xfId="0" applyFont="1" applyFill="1" applyAlignment="1" applyProtection="1">
      <alignment/>
      <protection locked="0"/>
    </xf>
    <xf numFmtId="166" fontId="2" fillId="3" borderId="21" xfId="0" applyNumberFormat="1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6" fontId="36" fillId="6" borderId="22" xfId="0" applyNumberFormat="1" applyFont="1" applyFill="1" applyBorder="1" applyAlignment="1" applyProtection="1">
      <alignment/>
      <protection locked="0"/>
    </xf>
    <xf numFmtId="166" fontId="36" fillId="3" borderId="9" xfId="0" applyNumberFormat="1" applyFont="1" applyFill="1" applyBorder="1" applyAlignment="1" applyProtection="1">
      <alignment/>
      <protection locked="0"/>
    </xf>
    <xf numFmtId="166" fontId="2" fillId="3" borderId="23" xfId="0" applyNumberFormat="1" applyFont="1" applyFill="1" applyBorder="1" applyAlignment="1">
      <alignment/>
    </xf>
    <xf numFmtId="166" fontId="2" fillId="3" borderId="24" xfId="0" applyNumberFormat="1" applyFont="1" applyFill="1" applyBorder="1" applyAlignment="1">
      <alignment/>
    </xf>
    <xf numFmtId="166" fontId="2" fillId="3" borderId="13" xfId="0" applyNumberFormat="1" applyFont="1" applyFill="1" applyBorder="1" applyAlignment="1">
      <alignment/>
    </xf>
    <xf numFmtId="166" fontId="2" fillId="6" borderId="23" xfId="0" applyNumberFormat="1" applyFont="1" applyFill="1" applyBorder="1" applyAlignment="1">
      <alignment/>
    </xf>
    <xf numFmtId="166" fontId="2" fillId="6" borderId="13" xfId="0" applyNumberFormat="1" applyFont="1" applyFill="1" applyBorder="1" applyAlignment="1">
      <alignment/>
    </xf>
    <xf numFmtId="166" fontId="2" fillId="2" borderId="25" xfId="0" applyNumberFormat="1" applyFont="1" applyFill="1" applyBorder="1" applyAlignment="1">
      <alignment/>
    </xf>
    <xf numFmtId="166" fontId="2" fillId="2" borderId="6" xfId="0" applyNumberFormat="1" applyFont="1" applyFill="1" applyBorder="1" applyAlignment="1">
      <alignment/>
    </xf>
    <xf numFmtId="166" fontId="2" fillId="2" borderId="7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26" fillId="0" borderId="4" xfId="0" applyNumberFormat="1" applyFont="1" applyBorder="1" applyAlignment="1">
      <alignment/>
    </xf>
    <xf numFmtId="166" fontId="26" fillId="0" borderId="26" xfId="0" applyNumberFormat="1" applyFont="1" applyBorder="1" applyAlignment="1">
      <alignment/>
    </xf>
    <xf numFmtId="166" fontId="26" fillId="0" borderId="14" xfId="0" applyNumberFormat="1" applyFont="1" applyBorder="1" applyAlignment="1">
      <alignment/>
    </xf>
    <xf numFmtId="166" fontId="26" fillId="0" borderId="27" xfId="0" applyNumberFormat="1" applyFont="1" applyBorder="1" applyAlignment="1">
      <alignment/>
    </xf>
    <xf numFmtId="0" fontId="11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30" fillId="0" borderId="16" xfId="0" applyNumberFormat="1" applyFont="1" applyBorder="1" applyAlignment="1">
      <alignment horizontal="center" vertical="top" textRotation="180"/>
    </xf>
    <xf numFmtId="49" fontId="30" fillId="0" borderId="16" xfId="0" applyNumberFormat="1" applyFont="1" applyFill="1" applyBorder="1" applyAlignment="1">
      <alignment horizontal="center" vertical="top" textRotation="180"/>
    </xf>
    <xf numFmtId="49" fontId="30" fillId="0" borderId="17" xfId="0" applyNumberFormat="1" applyFont="1" applyFill="1" applyBorder="1" applyAlignment="1">
      <alignment horizontal="center" vertical="top" textRotation="180"/>
    </xf>
    <xf numFmtId="49" fontId="30" fillId="0" borderId="18" xfId="0" applyNumberFormat="1" applyFont="1" applyFill="1" applyBorder="1" applyAlignment="1">
      <alignment horizontal="center" vertical="top" textRotation="180"/>
    </xf>
    <xf numFmtId="0" fontId="39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2" fontId="2" fillId="0" borderId="7" xfId="0" applyNumberFormat="1" applyFont="1" applyFill="1" applyBorder="1" applyAlignment="1" applyProtection="1">
      <alignment horizontal="right"/>
      <protection/>
    </xf>
    <xf numFmtId="2" fontId="2" fillId="0" borderId="8" xfId="0" applyNumberFormat="1" applyFont="1" applyFill="1" applyBorder="1" applyAlignment="1" applyProtection="1">
      <alignment horizontal="right"/>
      <protection/>
    </xf>
    <xf numFmtId="2" fontId="2" fillId="0" borderId="3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4" fontId="2" fillId="9" borderId="31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8" borderId="0" xfId="0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/>
    </xf>
    <xf numFmtId="166" fontId="30" fillId="0" borderId="33" xfId="0" applyNumberFormat="1" applyFont="1" applyBorder="1" applyAlignment="1">
      <alignment/>
    </xf>
    <xf numFmtId="166" fontId="30" fillId="0" borderId="33" xfId="0" applyNumberFormat="1" applyFont="1" applyBorder="1" applyAlignment="1">
      <alignment/>
    </xf>
    <xf numFmtId="0" fontId="2" fillId="0" borderId="34" xfId="0" applyFont="1" applyFill="1" applyBorder="1" applyAlignment="1" applyProtection="1">
      <alignment horizontal="center"/>
      <protection/>
    </xf>
    <xf numFmtId="1" fontId="42" fillId="10" borderId="35" xfId="0" applyNumberFormat="1" applyFont="1" applyFill="1" applyBorder="1" applyAlignment="1" applyProtection="1">
      <alignment horizontal="center"/>
      <protection/>
    </xf>
    <xf numFmtId="1" fontId="42" fillId="10" borderId="36" xfId="0" applyNumberFormat="1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 locked="0"/>
    </xf>
    <xf numFmtId="2" fontId="2" fillId="0" borderId="37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38" xfId="0" applyBorder="1" applyAlignment="1">
      <alignment/>
    </xf>
    <xf numFmtId="0" fontId="1" fillId="0" borderId="7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8" fillId="0" borderId="42" xfId="15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>
      <alignment/>
    </xf>
    <xf numFmtId="0" fontId="39" fillId="0" borderId="43" xfId="0" applyFont="1" applyFill="1" applyBorder="1" applyAlignment="1">
      <alignment/>
    </xf>
    <xf numFmtId="0" fontId="39" fillId="0" borderId="44" xfId="0" applyFont="1" applyFill="1" applyBorder="1" applyAlignment="1">
      <alignment/>
    </xf>
    <xf numFmtId="0" fontId="4" fillId="0" borderId="43" xfId="15" applyFont="1" applyFill="1" applyBorder="1" applyAlignment="1">
      <alignment/>
    </xf>
    <xf numFmtId="0" fontId="39" fillId="0" borderId="44" xfId="0" applyFont="1" applyFill="1" applyBorder="1" applyAlignment="1">
      <alignment/>
    </xf>
    <xf numFmtId="0" fontId="48" fillId="0" borderId="45" xfId="0" applyFont="1" applyFill="1" applyBorder="1" applyAlignment="1">
      <alignment/>
    </xf>
    <xf numFmtId="0" fontId="39" fillId="0" borderId="46" xfId="0" applyFont="1" applyFill="1" applyBorder="1" applyAlignment="1">
      <alignment/>
    </xf>
    <xf numFmtId="0" fontId="39" fillId="0" borderId="47" xfId="0" applyFont="1" applyFill="1" applyBorder="1" applyAlignment="1">
      <alignment/>
    </xf>
    <xf numFmtId="0" fontId="48" fillId="0" borderId="48" xfId="0" applyFont="1" applyFill="1" applyBorder="1" applyAlignment="1">
      <alignment/>
    </xf>
    <xf numFmtId="0" fontId="39" fillId="0" borderId="48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45" fillId="0" borderId="0" xfId="15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166" fontId="26" fillId="0" borderId="29" xfId="0" applyNumberFormat="1" applyFont="1" applyBorder="1" applyAlignment="1">
      <alignment/>
    </xf>
    <xf numFmtId="166" fontId="26" fillId="0" borderId="51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54" xfId="0" applyFont="1" applyBorder="1" applyAlignment="1">
      <alignment/>
    </xf>
    <xf numFmtId="166" fontId="26" fillId="0" borderId="55" xfId="0" applyNumberFormat="1" applyFont="1" applyBorder="1" applyAlignment="1">
      <alignment/>
    </xf>
    <xf numFmtId="2" fontId="11" fillId="0" borderId="56" xfId="0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66" fontId="2" fillId="0" borderId="4" xfId="0" applyNumberFormat="1" applyFont="1" applyBorder="1" applyAlignment="1">
      <alignment/>
    </xf>
    <xf numFmtId="166" fontId="2" fillId="0" borderId="26" xfId="0" applyNumberFormat="1" applyFont="1" applyBorder="1" applyAlignment="1">
      <alignment/>
    </xf>
    <xf numFmtId="166" fontId="2" fillId="0" borderId="55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51" xfId="0" applyNumberFormat="1" applyFont="1" applyBorder="1" applyAlignment="1">
      <alignment/>
    </xf>
    <xf numFmtId="166" fontId="49" fillId="0" borderId="0" xfId="0" applyNumberFormat="1" applyFont="1" applyAlignment="1">
      <alignment/>
    </xf>
    <xf numFmtId="166" fontId="50" fillId="0" borderId="0" xfId="0" applyNumberFormat="1" applyFont="1" applyAlignment="1">
      <alignment/>
    </xf>
    <xf numFmtId="2" fontId="11" fillId="5" borderId="36" xfId="0" applyNumberFormat="1" applyFont="1" applyFill="1" applyBorder="1" applyAlignment="1">
      <alignment/>
    </xf>
    <xf numFmtId="166" fontId="2" fillId="0" borderId="1" xfId="0" applyNumberFormat="1" applyFont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2" fontId="26" fillId="0" borderId="28" xfId="0" applyNumberFormat="1" applyFont="1" applyFill="1" applyBorder="1" applyAlignment="1">
      <alignment/>
    </xf>
    <xf numFmtId="166" fontId="26" fillId="0" borderId="1" xfId="0" applyNumberFormat="1" applyFont="1" applyBorder="1" applyAlignment="1">
      <alignment/>
    </xf>
    <xf numFmtId="2" fontId="26" fillId="0" borderId="0" xfId="0" applyNumberFormat="1" applyFont="1" applyFill="1" applyBorder="1" applyAlignment="1">
      <alignment/>
    </xf>
    <xf numFmtId="0" fontId="26" fillId="0" borderId="14" xfId="0" applyFont="1" applyFill="1" applyBorder="1" applyAlignment="1">
      <alignment/>
    </xf>
    <xf numFmtId="2" fontId="26" fillId="0" borderId="42" xfId="0" applyNumberFormat="1" applyFont="1" applyFill="1" applyBorder="1" applyAlignment="1">
      <alignment/>
    </xf>
    <xf numFmtId="0" fontId="26" fillId="0" borderId="42" xfId="0" applyFont="1" applyFill="1" applyBorder="1" applyAlignment="1">
      <alignment/>
    </xf>
    <xf numFmtId="0" fontId="29" fillId="3" borderId="57" xfId="0" applyFont="1" applyFill="1" applyBorder="1" applyAlignment="1">
      <alignment horizontal="left"/>
    </xf>
    <xf numFmtId="0" fontId="26" fillId="2" borderId="13" xfId="0" applyFont="1" applyFill="1" applyBorder="1" applyAlignment="1">
      <alignment horizontal="right"/>
    </xf>
    <xf numFmtId="0" fontId="34" fillId="3" borderId="57" xfId="0" applyFont="1" applyFill="1" applyBorder="1" applyAlignment="1">
      <alignment horizontal="left"/>
    </xf>
    <xf numFmtId="0" fontId="34" fillId="3" borderId="57" xfId="0" applyFont="1" applyFill="1" applyBorder="1" applyAlignment="1">
      <alignment/>
    </xf>
    <xf numFmtId="0" fontId="29" fillId="3" borderId="57" xfId="0" applyFont="1" applyFill="1" applyBorder="1" applyAlignment="1">
      <alignment horizontal="center"/>
    </xf>
    <xf numFmtId="0" fontId="16" fillId="8" borderId="2" xfId="0" applyFont="1" applyFill="1" applyBorder="1" applyAlignment="1" applyProtection="1">
      <alignment horizontal="center" vertical="center"/>
      <protection/>
    </xf>
    <xf numFmtId="49" fontId="23" fillId="8" borderId="21" xfId="0" applyNumberFormat="1" applyFont="1" applyFill="1" applyBorder="1" applyAlignment="1" applyProtection="1">
      <alignment/>
      <protection/>
    </xf>
    <xf numFmtId="49" fontId="23" fillId="8" borderId="25" xfId="0" applyNumberFormat="1" applyFont="1" applyFill="1" applyBorder="1" applyAlignment="1" applyProtection="1">
      <alignment/>
      <protection/>
    </xf>
    <xf numFmtId="0" fontId="5" fillId="8" borderId="58" xfId="0" applyFont="1" applyFill="1" applyBorder="1" applyAlignment="1" applyProtection="1">
      <alignment/>
      <protection/>
    </xf>
    <xf numFmtId="0" fontId="5" fillId="8" borderId="30" xfId="0" applyFont="1" applyFill="1" applyBorder="1" applyAlignment="1" applyProtection="1">
      <alignment/>
      <protection/>
    </xf>
    <xf numFmtId="0" fontId="5" fillId="8" borderId="59" xfId="0" applyFont="1" applyFill="1" applyBorder="1" applyAlignment="1" applyProtection="1">
      <alignment/>
      <protection/>
    </xf>
    <xf numFmtId="0" fontId="26" fillId="8" borderId="6" xfId="0" applyNumberFormat="1" applyFont="1" applyFill="1" applyBorder="1" applyAlignment="1" applyProtection="1">
      <alignment/>
      <protection/>
    </xf>
    <xf numFmtId="0" fontId="26" fillId="8" borderId="60" xfId="0" applyNumberFormat="1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0" fontId="26" fillId="2" borderId="24" xfId="0" applyFont="1" applyFill="1" applyBorder="1" applyAlignment="1">
      <alignment horizontal="right"/>
    </xf>
    <xf numFmtId="0" fontId="34" fillId="3" borderId="61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34" fillId="3" borderId="61" xfId="0" applyFont="1" applyFill="1" applyBorder="1" applyAlignment="1">
      <alignment/>
    </xf>
    <xf numFmtId="166" fontId="2" fillId="6" borderId="1" xfId="0" applyNumberFormat="1" applyFont="1" applyFill="1" applyBorder="1" applyAlignment="1">
      <alignment/>
    </xf>
    <xf numFmtId="166" fontId="2" fillId="6" borderId="55" xfId="0" applyNumberFormat="1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6" fontId="2" fillId="2" borderId="62" xfId="0" applyNumberFormat="1" applyFont="1" applyFill="1" applyBorder="1" applyAlignment="1">
      <alignment/>
    </xf>
    <xf numFmtId="166" fontId="2" fillId="2" borderId="55" xfId="0" applyNumberFormat="1" applyFont="1" applyFill="1" applyBorder="1" applyAlignment="1">
      <alignment/>
    </xf>
    <xf numFmtId="166" fontId="2" fillId="2" borderId="23" xfId="0" applyNumberFormat="1" applyFont="1" applyFill="1" applyBorder="1" applyAlignment="1">
      <alignment/>
    </xf>
    <xf numFmtId="166" fontId="2" fillId="2" borderId="24" xfId="0" applyNumberFormat="1" applyFont="1" applyFill="1" applyBorder="1" applyAlignment="1">
      <alignment/>
    </xf>
    <xf numFmtId="166" fontId="2" fillId="2" borderId="13" xfId="0" applyNumberFormat="1" applyFont="1" applyFill="1" applyBorder="1" applyAlignment="1">
      <alignment/>
    </xf>
    <xf numFmtId="166" fontId="2" fillId="6" borderId="33" xfId="0" applyNumberFormat="1" applyFont="1" applyFill="1" applyBorder="1" applyAlignment="1">
      <alignment/>
    </xf>
    <xf numFmtId="166" fontId="2" fillId="2" borderId="33" xfId="0" applyNumberFormat="1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2" fillId="0" borderId="63" xfId="0" applyFont="1" applyFill="1" applyBorder="1" applyAlignment="1" applyProtection="1">
      <alignment horizontal="center" vertical="center"/>
      <protection/>
    </xf>
    <xf numFmtId="0" fontId="26" fillId="0" borderId="36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2" fontId="2" fillId="0" borderId="64" xfId="0" applyNumberFormat="1" applyFont="1" applyFill="1" applyBorder="1" applyAlignment="1" applyProtection="1">
      <alignment/>
      <protection/>
    </xf>
    <xf numFmtId="2" fontId="2" fillId="0" borderId="65" xfId="0" applyNumberFormat="1" applyFont="1" applyFill="1" applyBorder="1" applyAlignment="1" applyProtection="1">
      <alignment/>
      <protection/>
    </xf>
    <xf numFmtId="0" fontId="26" fillId="0" borderId="8" xfId="0" applyFont="1" applyBorder="1" applyAlignment="1">
      <alignment horizontal="center"/>
    </xf>
    <xf numFmtId="0" fontId="26" fillId="0" borderId="66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9" borderId="43" xfId="0" applyFill="1" applyBorder="1" applyAlignment="1">
      <alignment vertical="center"/>
    </xf>
    <xf numFmtId="0" fontId="0" fillId="9" borderId="43" xfId="0" applyFill="1" applyBorder="1" applyAlignment="1">
      <alignment/>
    </xf>
    <xf numFmtId="0" fontId="0" fillId="9" borderId="44" xfId="0" applyFill="1" applyBorder="1" applyAlignment="1">
      <alignment vertical="center"/>
    </xf>
    <xf numFmtId="0" fontId="7" fillId="9" borderId="44" xfId="0" applyFont="1" applyFill="1" applyBorder="1" applyAlignment="1">
      <alignment vertical="center"/>
    </xf>
    <xf numFmtId="0" fontId="0" fillId="9" borderId="44" xfId="0" applyFill="1" applyBorder="1" applyAlignment="1">
      <alignment horizontal="center" vertical="center"/>
    </xf>
    <xf numFmtId="0" fontId="52" fillId="0" borderId="0" xfId="0" applyFont="1" applyAlignment="1">
      <alignment/>
    </xf>
    <xf numFmtId="49" fontId="23" fillId="8" borderId="67" xfId="0" applyNumberFormat="1" applyFont="1" applyFill="1" applyBorder="1" applyAlignment="1" applyProtection="1">
      <alignment horizontal="center"/>
      <protection/>
    </xf>
    <xf numFmtId="49" fontId="23" fillId="8" borderId="6" xfId="0" applyNumberFormat="1" applyFont="1" applyFill="1" applyBorder="1" applyAlignment="1" applyProtection="1">
      <alignment horizontal="center"/>
      <protection/>
    </xf>
    <xf numFmtId="49" fontId="23" fillId="8" borderId="5" xfId="0" applyNumberFormat="1" applyFont="1" applyFill="1" applyBorder="1" applyAlignment="1" applyProtection="1">
      <alignment horizontal="center"/>
      <protection/>
    </xf>
    <xf numFmtId="49" fontId="23" fillId="8" borderId="68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2" fillId="0" borderId="18" xfId="0" applyFont="1" applyFill="1" applyBorder="1" applyAlignment="1" applyProtection="1">
      <alignment horizontal="left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 applyProtection="1">
      <alignment horizontal="left"/>
      <protection/>
    </xf>
    <xf numFmtId="0" fontId="2" fillId="0" borderId="71" xfId="0" applyFont="1" applyFill="1" applyBorder="1" applyAlignment="1" applyProtection="1">
      <alignment horizontal="left"/>
      <protection/>
    </xf>
    <xf numFmtId="0" fontId="2" fillId="0" borderId="72" xfId="0" applyFont="1" applyFill="1" applyBorder="1" applyAlignment="1" applyProtection="1">
      <alignment horizontal="left"/>
      <protection locked="0"/>
    </xf>
    <xf numFmtId="2" fontId="2" fillId="0" borderId="73" xfId="0" applyNumberFormat="1" applyFont="1" applyFill="1" applyBorder="1" applyAlignment="1" applyProtection="1">
      <alignment horizontal="right"/>
      <protection/>
    </xf>
    <xf numFmtId="2" fontId="2" fillId="0" borderId="74" xfId="0" applyNumberFormat="1" applyFont="1" applyFill="1" applyBorder="1" applyAlignment="1" applyProtection="1">
      <alignment horizontal="right"/>
      <protection/>
    </xf>
    <xf numFmtId="2" fontId="2" fillId="0" borderId="75" xfId="0" applyNumberFormat="1" applyFont="1" applyFill="1" applyBorder="1" applyAlignment="1" applyProtection="1">
      <alignment/>
      <protection/>
    </xf>
    <xf numFmtId="0" fontId="2" fillId="0" borderId="76" xfId="0" applyFont="1" applyFill="1" applyBorder="1" applyAlignment="1" applyProtection="1">
      <alignment horizontal="left"/>
      <protection/>
    </xf>
    <xf numFmtId="2" fontId="2" fillId="0" borderId="58" xfId="0" applyNumberFormat="1" applyFont="1" applyFill="1" applyBorder="1" applyAlignment="1" applyProtection="1">
      <alignment horizontal="right"/>
      <protection/>
    </xf>
    <xf numFmtId="2" fontId="2" fillId="0" borderId="77" xfId="0" applyNumberFormat="1" applyFont="1" applyFill="1" applyBorder="1" applyAlignment="1" applyProtection="1">
      <alignment horizontal="right"/>
      <protection/>
    </xf>
    <xf numFmtId="2" fontId="2" fillId="0" borderId="78" xfId="0" applyNumberFormat="1" applyFont="1" applyFill="1" applyBorder="1" applyAlignment="1" applyProtection="1">
      <alignment horizontal="right"/>
      <protection/>
    </xf>
    <xf numFmtId="2" fontId="2" fillId="0" borderId="79" xfId="0" applyNumberFormat="1" applyFont="1" applyFill="1" applyBorder="1" applyAlignment="1" applyProtection="1">
      <alignment/>
      <protection/>
    </xf>
    <xf numFmtId="2" fontId="2" fillId="0" borderId="59" xfId="0" applyNumberFormat="1" applyFont="1" applyFill="1" applyBorder="1" applyAlignment="1" applyProtection="1">
      <alignment horizontal="right"/>
      <protection/>
    </xf>
    <xf numFmtId="0" fontId="5" fillId="0" borderId="25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8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1" fillId="8" borderId="4" xfId="0" applyFont="1" applyFill="1" applyBorder="1" applyAlignment="1" applyProtection="1">
      <alignment horizontal="left"/>
      <protection/>
    </xf>
    <xf numFmtId="0" fontId="11" fillId="8" borderId="19" xfId="0" applyFont="1" applyFill="1" applyBorder="1" applyAlignment="1" applyProtection="1">
      <alignment horizontal="left"/>
      <protection/>
    </xf>
    <xf numFmtId="0" fontId="11" fillId="8" borderId="3" xfId="0" applyFont="1" applyFill="1" applyBorder="1" applyAlignment="1" applyProtection="1">
      <alignment horizontal="left"/>
      <protection/>
    </xf>
    <xf numFmtId="165" fontId="11" fillId="8" borderId="81" xfId="0" applyNumberFormat="1" applyFont="1" applyFill="1" applyBorder="1" applyAlignment="1" applyProtection="1">
      <alignment horizontal="center"/>
      <protection/>
    </xf>
    <xf numFmtId="165" fontId="11" fillId="8" borderId="3" xfId="0" applyNumberFormat="1" applyFont="1" applyFill="1" applyBorder="1" applyAlignment="1" applyProtection="1">
      <alignment horizontal="center"/>
      <protection/>
    </xf>
    <xf numFmtId="0" fontId="26" fillId="0" borderId="0" xfId="0" applyFont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83" xfId="0" applyFont="1" applyFill="1" applyBorder="1" applyAlignment="1">
      <alignment horizontal="center"/>
    </xf>
    <xf numFmtId="0" fontId="11" fillId="0" borderId="84" xfId="0" applyFont="1" applyFill="1" applyBorder="1" applyAlignment="1">
      <alignment horizontal="center"/>
    </xf>
    <xf numFmtId="0" fontId="11" fillId="0" borderId="85" xfId="0" applyFont="1" applyFill="1" applyBorder="1" applyAlignment="1">
      <alignment horizontal="center"/>
    </xf>
    <xf numFmtId="0" fontId="25" fillId="8" borderId="86" xfId="0" applyFont="1" applyFill="1" applyBorder="1" applyAlignment="1" applyProtection="1">
      <alignment horizontal="left"/>
      <protection/>
    </xf>
    <xf numFmtId="0" fontId="25" fillId="8" borderId="87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left"/>
    </xf>
    <xf numFmtId="0" fontId="25" fillId="8" borderId="88" xfId="0" applyFont="1" applyFill="1" applyBorder="1" applyAlignment="1" applyProtection="1">
      <alignment horizontal="left"/>
      <protection/>
    </xf>
    <xf numFmtId="0" fontId="25" fillId="8" borderId="89" xfId="0" applyFont="1" applyFill="1" applyBorder="1" applyAlignment="1" applyProtection="1">
      <alignment horizontal="left"/>
      <protection/>
    </xf>
    <xf numFmtId="0" fontId="25" fillId="8" borderId="90" xfId="0" applyFont="1" applyFill="1" applyBorder="1" applyAlignment="1" applyProtection="1">
      <alignment horizontal="left"/>
      <protection/>
    </xf>
    <xf numFmtId="0" fontId="25" fillId="8" borderId="40" xfId="0" applyFont="1" applyFill="1" applyBorder="1" applyAlignment="1" applyProtection="1">
      <alignment horizontal="left"/>
      <protection/>
    </xf>
    <xf numFmtId="0" fontId="40" fillId="8" borderId="91" xfId="0" applyFont="1" applyFill="1" applyBorder="1" applyAlignment="1">
      <alignment horizontal="center" vertical="center"/>
    </xf>
    <xf numFmtId="0" fontId="41" fillId="8" borderId="92" xfId="0" applyFont="1" applyFill="1" applyBorder="1" applyAlignment="1">
      <alignment horizontal="center" vertical="center"/>
    </xf>
    <xf numFmtId="0" fontId="8" fillId="0" borderId="28" xfId="15" applyNumberFormat="1" applyFont="1" applyFill="1" applyBorder="1" applyAlignment="1" applyProtection="1">
      <alignment horizontal="center" vertical="center"/>
      <protection/>
    </xf>
    <xf numFmtId="0" fontId="38" fillId="11" borderId="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/>
    </xf>
    <xf numFmtId="0" fontId="11" fillId="8" borderId="4" xfId="0" applyFont="1" applyFill="1" applyBorder="1" applyAlignment="1" applyProtection="1">
      <alignment horizontal="left"/>
      <protection locked="0"/>
    </xf>
    <xf numFmtId="0" fontId="11" fillId="8" borderId="19" xfId="0" applyFont="1" applyFill="1" applyBorder="1" applyAlignment="1" applyProtection="1">
      <alignment horizontal="left"/>
      <protection locked="0"/>
    </xf>
    <xf numFmtId="0" fontId="11" fillId="8" borderId="3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/>
    </xf>
    <xf numFmtId="0" fontId="44" fillId="12" borderId="0" xfId="15" applyFont="1" applyFill="1" applyAlignment="1">
      <alignment horizontal="center" vertical="center"/>
    </xf>
    <xf numFmtId="0" fontId="26" fillId="0" borderId="96" xfId="0" applyFont="1" applyFill="1" applyBorder="1" applyAlignment="1">
      <alignment horizontal="center" vertical="center"/>
    </xf>
    <xf numFmtId="0" fontId="26" fillId="0" borderId="97" xfId="0" applyFont="1" applyFill="1" applyBorder="1" applyAlignment="1">
      <alignment horizontal="center" vertical="center"/>
    </xf>
    <xf numFmtId="0" fontId="26" fillId="0" borderId="98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/>
    </xf>
    <xf numFmtId="0" fontId="26" fillId="3" borderId="99" xfId="0" applyFont="1" applyFill="1" applyBorder="1" applyAlignment="1">
      <alignment horizontal="center"/>
    </xf>
    <xf numFmtId="0" fontId="26" fillId="3" borderId="32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0" fillId="2" borderId="100" xfId="0" applyFill="1" applyBorder="1" applyAlignment="1">
      <alignment horizontal="center"/>
    </xf>
    <xf numFmtId="0" fontId="0" fillId="2" borderId="101" xfId="0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 vertical="justify"/>
    </xf>
    <xf numFmtId="0" fontId="12" fillId="8" borderId="19" xfId="0" applyFont="1" applyFill="1" applyBorder="1" applyAlignment="1">
      <alignment horizontal="center" vertical="justify"/>
    </xf>
    <xf numFmtId="0" fontId="26" fillId="0" borderId="0" xfId="0" applyFont="1" applyFill="1" applyBorder="1" applyAlignment="1">
      <alignment horizontal="center"/>
    </xf>
    <xf numFmtId="0" fontId="11" fillId="0" borderId="91" xfId="0" applyFont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2" fillId="0" borderId="102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03" xfId="0" applyFont="1" applyFill="1" applyBorder="1" applyAlignment="1">
      <alignment horizontal="center"/>
    </xf>
    <xf numFmtId="164" fontId="26" fillId="6" borderId="6" xfId="0" applyNumberFormat="1" applyFont="1" applyFill="1" applyBorder="1" applyAlignment="1">
      <alignment horizontal="center"/>
    </xf>
    <xf numFmtId="164" fontId="26" fillId="6" borderId="8" xfId="0" applyNumberFormat="1" applyFont="1" applyFill="1" applyBorder="1" applyAlignment="1">
      <alignment horizontal="center"/>
    </xf>
    <xf numFmtId="0" fontId="34" fillId="3" borderId="99" xfId="0" applyFont="1" applyFill="1" applyBorder="1" applyAlignment="1">
      <alignment horizontal="left"/>
    </xf>
    <xf numFmtId="0" fontId="34" fillId="3" borderId="104" xfId="0" applyFont="1" applyFill="1" applyBorder="1" applyAlignment="1">
      <alignment horizontal="left"/>
    </xf>
    <xf numFmtId="0" fontId="26" fillId="3" borderId="99" xfId="0" applyFont="1" applyFill="1" applyBorder="1" applyAlignment="1">
      <alignment horizontal="right"/>
    </xf>
    <xf numFmtId="0" fontId="26" fillId="3" borderId="32" xfId="0" applyFont="1" applyFill="1" applyBorder="1" applyAlignment="1">
      <alignment horizontal="right"/>
    </xf>
    <xf numFmtId="0" fontId="34" fillId="3" borderId="32" xfId="0" applyFont="1" applyFill="1" applyBorder="1" applyAlignment="1">
      <alignment horizontal="left"/>
    </xf>
    <xf numFmtId="0" fontId="26" fillId="0" borderId="99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105" xfId="0" applyFont="1" applyBorder="1" applyAlignment="1">
      <alignment horizontal="left"/>
    </xf>
    <xf numFmtId="0" fontId="0" fillId="0" borderId="106" xfId="0" applyFont="1" applyBorder="1" applyAlignment="1">
      <alignment horizontal="left"/>
    </xf>
    <xf numFmtId="0" fontId="0" fillId="0" borderId="10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26" fillId="2" borderId="108" xfId="0" applyFont="1" applyFill="1" applyBorder="1" applyAlignment="1">
      <alignment horizontal="center"/>
    </xf>
    <xf numFmtId="0" fontId="26" fillId="2" borderId="109" xfId="0" applyFont="1" applyFill="1" applyBorder="1" applyAlignment="1">
      <alignment horizontal="center"/>
    </xf>
    <xf numFmtId="0" fontId="26" fillId="2" borderId="110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6" fillId="2" borderId="99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/>
    </xf>
    <xf numFmtId="0" fontId="26" fillId="2" borderId="57" xfId="0" applyFont="1" applyFill="1" applyBorder="1" applyAlignment="1">
      <alignment horizontal="center"/>
    </xf>
    <xf numFmtId="0" fontId="45" fillId="12" borderId="0" xfId="15" applyFont="1" applyFill="1" applyAlignment="1">
      <alignment horizontal="center" vertical="center"/>
    </xf>
    <xf numFmtId="0" fontId="12" fillId="8" borderId="52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42" fillId="9" borderId="52" xfId="0" applyFont="1" applyFill="1" applyBorder="1" applyAlignment="1">
      <alignment horizontal="center"/>
    </xf>
    <xf numFmtId="0" fontId="42" fillId="9" borderId="53" xfId="0" applyFont="1" applyFill="1" applyBorder="1" applyAlignment="1">
      <alignment horizontal="center"/>
    </xf>
    <xf numFmtId="0" fontId="42" fillId="9" borderId="54" xfId="0" applyFont="1" applyFill="1" applyBorder="1" applyAlignment="1">
      <alignment horizontal="center"/>
    </xf>
    <xf numFmtId="0" fontId="45" fillId="12" borderId="111" xfId="15" applyFont="1" applyFill="1" applyBorder="1" applyAlignment="1" applyProtection="1">
      <alignment horizontal="center" vertical="center"/>
      <protection/>
    </xf>
    <xf numFmtId="0" fontId="45" fillId="12" borderId="0" xfId="15" applyFont="1" applyFill="1" applyBorder="1" applyAlignment="1" applyProtection="1">
      <alignment horizontal="center" vertical="center"/>
      <protection/>
    </xf>
    <xf numFmtId="0" fontId="46" fillId="13" borderId="99" xfId="0" applyFont="1" applyFill="1" applyBorder="1" applyAlignment="1" applyProtection="1">
      <alignment horizontal="center" vertical="center"/>
      <protection/>
    </xf>
    <xf numFmtId="0" fontId="46" fillId="13" borderId="32" xfId="0" applyFont="1" applyFill="1" applyBorder="1" applyAlignment="1" applyProtection="1">
      <alignment horizontal="center" vertical="center"/>
      <protection/>
    </xf>
    <xf numFmtId="0" fontId="46" fillId="13" borderId="5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/>
    </xf>
    <xf numFmtId="0" fontId="2" fillId="9" borderId="21" xfId="0" applyFont="1" applyFill="1" applyBorder="1" applyAlignment="1" applyProtection="1">
      <alignment horizontal="left"/>
      <protection/>
    </xf>
    <xf numFmtId="0" fontId="2" fillId="9" borderId="100" xfId="0" applyFont="1" applyFill="1" applyBorder="1" applyAlignment="1" applyProtection="1">
      <alignment horizontal="left"/>
      <protection/>
    </xf>
    <xf numFmtId="0" fontId="2" fillId="9" borderId="68" xfId="0" applyFont="1" applyFill="1" applyBorder="1" applyAlignment="1" applyProtection="1">
      <alignment horizontal="left"/>
      <protection/>
    </xf>
    <xf numFmtId="0" fontId="2" fillId="9" borderId="25" xfId="0" applyFont="1" applyFill="1" applyBorder="1" applyAlignment="1" applyProtection="1">
      <alignment horizontal="left"/>
      <protection/>
    </xf>
    <xf numFmtId="0" fontId="2" fillId="9" borderId="9" xfId="0" applyFont="1" applyFill="1" applyBorder="1" applyAlignment="1" applyProtection="1">
      <alignment horizontal="left"/>
      <protection/>
    </xf>
    <xf numFmtId="0" fontId="2" fillId="9" borderId="67" xfId="0" applyFont="1" applyFill="1" applyBorder="1" applyAlignment="1" applyProtection="1">
      <alignment horizontal="left"/>
      <protection/>
    </xf>
    <xf numFmtId="0" fontId="2" fillId="9" borderId="112" xfId="0" applyFont="1" applyFill="1" applyBorder="1" applyAlignment="1" applyProtection="1">
      <alignment horizontal="left"/>
      <protection/>
    </xf>
    <xf numFmtId="0" fontId="2" fillId="9" borderId="17" xfId="0" applyFont="1" applyFill="1" applyBorder="1" applyAlignment="1" applyProtection="1">
      <alignment horizontal="left"/>
      <protection/>
    </xf>
    <xf numFmtId="0" fontId="2" fillId="9" borderId="113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114" xfId="0" applyFont="1" applyFill="1" applyBorder="1" applyAlignment="1" applyProtection="1">
      <alignment horizontal="center"/>
      <protection/>
    </xf>
    <xf numFmtId="0" fontId="2" fillId="0" borderId="115" xfId="0" applyFont="1" applyFill="1" applyBorder="1" applyAlignment="1" applyProtection="1">
      <alignment horizontal="center"/>
      <protection/>
    </xf>
    <xf numFmtId="0" fontId="2" fillId="0" borderId="116" xfId="0" applyFont="1" applyFill="1" applyBorder="1" applyAlignment="1" applyProtection="1">
      <alignment horizontal="center"/>
      <protection/>
    </xf>
    <xf numFmtId="0" fontId="2" fillId="0" borderId="117" xfId="0" applyFont="1" applyFill="1" applyBorder="1" applyAlignment="1" applyProtection="1">
      <alignment horizontal="center"/>
      <protection/>
    </xf>
    <xf numFmtId="0" fontId="2" fillId="0" borderId="52" xfId="0" applyFont="1" applyFill="1" applyBorder="1" applyAlignment="1" applyProtection="1">
      <alignment horizontal="center"/>
      <protection/>
    </xf>
    <xf numFmtId="0" fontId="2" fillId="0" borderId="53" xfId="0" applyFont="1" applyFill="1" applyBorder="1" applyAlignment="1" applyProtection="1">
      <alignment horizontal="center"/>
      <protection/>
    </xf>
    <xf numFmtId="0" fontId="2" fillId="0" borderId="54" xfId="0" applyFont="1" applyFill="1" applyBorder="1" applyAlignment="1" applyProtection="1">
      <alignment horizontal="center"/>
      <protection/>
    </xf>
    <xf numFmtId="0" fontId="6" fillId="9" borderId="43" xfId="0" applyFont="1" applyFill="1" applyBorder="1" applyAlignment="1">
      <alignment horizontal="center"/>
    </xf>
    <xf numFmtId="0" fontId="6" fillId="9" borderId="45" xfId="0" applyFont="1" applyFill="1" applyBorder="1" applyAlignment="1">
      <alignment horizontal="center"/>
    </xf>
    <xf numFmtId="0" fontId="0" fillId="9" borderId="0" xfId="0" applyFill="1" applyBorder="1" applyAlignment="1">
      <alignment horizontal="center" vertical="center"/>
    </xf>
    <xf numFmtId="0" fontId="0" fillId="9" borderId="118" xfId="0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0" fillId="9" borderId="119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44" xfId="0" applyFill="1" applyBorder="1" applyAlignment="1">
      <alignment horizontal="center"/>
    </xf>
    <xf numFmtId="0" fontId="0" fillId="9" borderId="46" xfId="0" applyFill="1" applyBorder="1" applyAlignment="1">
      <alignment horizontal="center"/>
    </xf>
    <xf numFmtId="0" fontId="0" fillId="9" borderId="47" xfId="0" applyFill="1" applyBorder="1" applyAlignment="1">
      <alignment horizontal="center"/>
    </xf>
    <xf numFmtId="0" fontId="53" fillId="14" borderId="0" xfId="0" applyFont="1" applyFill="1" applyBorder="1" applyAlignment="1">
      <alignment horizontal="center" vertical="center"/>
    </xf>
    <xf numFmtId="0" fontId="54" fillId="14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26" fillId="0" borderId="7" xfId="0" applyFont="1" applyBorder="1" applyAlignment="1">
      <alignment/>
    </xf>
    <xf numFmtId="0" fontId="30" fillId="0" borderId="7" xfId="0" applyFont="1" applyBorder="1" applyAlignment="1">
      <alignment/>
    </xf>
    <xf numFmtId="0" fontId="26" fillId="0" borderId="120" xfId="0" applyFont="1" applyBorder="1" applyAlignment="1">
      <alignment horizontal="center"/>
    </xf>
    <xf numFmtId="0" fontId="26" fillId="0" borderId="121" xfId="0" applyFont="1" applyBorder="1" applyAlignment="1">
      <alignment horizontal="center"/>
    </xf>
    <xf numFmtId="0" fontId="44" fillId="15" borderId="0" xfId="15" applyFont="1" applyFill="1" applyAlignment="1">
      <alignment horizontal="center" vertical="center"/>
    </xf>
    <xf numFmtId="0" fontId="26" fillId="0" borderId="7" xfId="0" applyFont="1" applyBorder="1" applyAlignment="1">
      <alignment horizontal="right"/>
    </xf>
    <xf numFmtId="0" fontId="30" fillId="0" borderId="7" xfId="0" applyFont="1" applyBorder="1" applyAlignment="1">
      <alignment vertical="top"/>
    </xf>
    <xf numFmtId="0" fontId="2" fillId="0" borderId="122" xfId="0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 applyProtection="1">
      <alignment horizontal="left"/>
      <protection/>
    </xf>
    <xf numFmtId="0" fontId="2" fillId="0" borderId="123" xfId="0" applyFont="1" applyFill="1" applyBorder="1" applyAlignment="1" applyProtection="1">
      <alignment horizontal="left"/>
      <protection/>
    </xf>
    <xf numFmtId="0" fontId="2" fillId="0" borderId="90" xfId="0" applyFont="1" applyFill="1" applyBorder="1" applyAlignment="1" applyProtection="1">
      <alignment horizontal="left"/>
      <protection/>
    </xf>
    <xf numFmtId="0" fontId="2" fillId="0" borderId="124" xfId="0" applyFont="1" applyFill="1" applyBorder="1" applyAlignment="1" applyProtection="1">
      <alignment horizontal="left"/>
      <protection/>
    </xf>
    <xf numFmtId="0" fontId="2" fillId="0" borderId="125" xfId="0" applyFont="1" applyFill="1" applyBorder="1" applyAlignment="1" applyProtection="1">
      <alignment horizontal="left"/>
      <protection/>
    </xf>
    <xf numFmtId="0" fontId="2" fillId="0" borderId="86" xfId="0" applyFont="1" applyFill="1" applyBorder="1" applyAlignment="1" applyProtection="1">
      <alignment horizontal="left"/>
      <protection/>
    </xf>
    <xf numFmtId="0" fontId="55" fillId="9" borderId="0" xfId="15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4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0477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14</xdr:row>
      <xdr:rowOff>247650</xdr:rowOff>
    </xdr:from>
    <xdr:to>
      <xdr:col>4</xdr:col>
      <xdr:colOff>466725</xdr:colOff>
      <xdr:row>14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029075" y="3648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17</xdr:row>
      <xdr:rowOff>123825</xdr:rowOff>
    </xdr:from>
    <xdr:to>
      <xdr:col>8</xdr:col>
      <xdr:colOff>314325</xdr:colOff>
      <xdr:row>17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7439025" y="44862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18</xdr:row>
      <xdr:rowOff>104775</xdr:rowOff>
    </xdr:from>
    <xdr:to>
      <xdr:col>8</xdr:col>
      <xdr:colOff>323850</xdr:colOff>
      <xdr:row>18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7448550" y="4695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19</xdr:row>
      <xdr:rowOff>123825</xdr:rowOff>
    </xdr:from>
    <xdr:to>
      <xdr:col>8</xdr:col>
      <xdr:colOff>342900</xdr:colOff>
      <xdr:row>19</xdr:row>
      <xdr:rowOff>123825</xdr:rowOff>
    </xdr:to>
    <xdr:sp>
      <xdr:nvSpPr>
        <xdr:cNvPr id="5" name="Line 5"/>
        <xdr:cNvSpPr>
          <a:spLocks/>
        </xdr:cNvSpPr>
      </xdr:nvSpPr>
      <xdr:spPr>
        <a:xfrm flipH="1">
          <a:off x="7467600" y="49434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20</xdr:row>
      <xdr:rowOff>123825</xdr:rowOff>
    </xdr:from>
    <xdr:to>
      <xdr:col>8</xdr:col>
      <xdr:colOff>276225</xdr:colOff>
      <xdr:row>20</xdr:row>
      <xdr:rowOff>123825</xdr:rowOff>
    </xdr:to>
    <xdr:sp>
      <xdr:nvSpPr>
        <xdr:cNvPr id="6" name="Line 8"/>
        <xdr:cNvSpPr>
          <a:spLocks/>
        </xdr:cNvSpPr>
      </xdr:nvSpPr>
      <xdr:spPr>
        <a:xfrm flipH="1">
          <a:off x="7400925" y="51720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21</xdr:row>
      <xdr:rowOff>142875</xdr:rowOff>
    </xdr:from>
    <xdr:to>
      <xdr:col>8</xdr:col>
      <xdr:colOff>295275</xdr:colOff>
      <xdr:row>21</xdr:row>
      <xdr:rowOff>142875</xdr:rowOff>
    </xdr:to>
    <xdr:sp>
      <xdr:nvSpPr>
        <xdr:cNvPr id="7" name="Line 9"/>
        <xdr:cNvSpPr>
          <a:spLocks/>
        </xdr:cNvSpPr>
      </xdr:nvSpPr>
      <xdr:spPr>
        <a:xfrm flipH="1">
          <a:off x="7419975" y="54197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22</xdr:row>
      <xdr:rowOff>123825</xdr:rowOff>
    </xdr:from>
    <xdr:to>
      <xdr:col>8</xdr:col>
      <xdr:colOff>295275</xdr:colOff>
      <xdr:row>22</xdr:row>
      <xdr:rowOff>123825</xdr:rowOff>
    </xdr:to>
    <xdr:sp>
      <xdr:nvSpPr>
        <xdr:cNvPr id="8" name="Line 10"/>
        <xdr:cNvSpPr>
          <a:spLocks/>
        </xdr:cNvSpPr>
      </xdr:nvSpPr>
      <xdr:spPr>
        <a:xfrm flipH="1">
          <a:off x="7419975" y="56292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23</xdr:row>
      <xdr:rowOff>133350</xdr:rowOff>
    </xdr:from>
    <xdr:to>
      <xdr:col>8</xdr:col>
      <xdr:colOff>323850</xdr:colOff>
      <xdr:row>23</xdr:row>
      <xdr:rowOff>133350</xdr:rowOff>
    </xdr:to>
    <xdr:sp>
      <xdr:nvSpPr>
        <xdr:cNvPr id="9" name="Line 11"/>
        <xdr:cNvSpPr>
          <a:spLocks/>
        </xdr:cNvSpPr>
      </xdr:nvSpPr>
      <xdr:spPr>
        <a:xfrm flipH="1">
          <a:off x="7448550" y="58674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</xdr:row>
      <xdr:rowOff>142875</xdr:rowOff>
    </xdr:from>
    <xdr:to>
      <xdr:col>8</xdr:col>
      <xdr:colOff>361950</xdr:colOff>
      <xdr:row>12</xdr:row>
      <xdr:rowOff>142875</xdr:rowOff>
    </xdr:to>
    <xdr:sp>
      <xdr:nvSpPr>
        <xdr:cNvPr id="10" name="Line 12"/>
        <xdr:cNvSpPr>
          <a:spLocks/>
        </xdr:cNvSpPr>
      </xdr:nvSpPr>
      <xdr:spPr>
        <a:xfrm flipH="1">
          <a:off x="6657975" y="30861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133350</xdr:rowOff>
    </xdr:from>
    <xdr:to>
      <xdr:col>8</xdr:col>
      <xdr:colOff>371475</xdr:colOff>
      <xdr:row>9</xdr:row>
      <xdr:rowOff>133350</xdr:rowOff>
    </xdr:to>
    <xdr:sp>
      <xdr:nvSpPr>
        <xdr:cNvPr id="11" name="Line 13"/>
        <xdr:cNvSpPr>
          <a:spLocks/>
        </xdr:cNvSpPr>
      </xdr:nvSpPr>
      <xdr:spPr>
        <a:xfrm flipH="1">
          <a:off x="8362950" y="24003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114300</xdr:rowOff>
    </xdr:from>
    <xdr:to>
      <xdr:col>8</xdr:col>
      <xdr:colOff>371475</xdr:colOff>
      <xdr:row>10</xdr:row>
      <xdr:rowOff>114300</xdr:rowOff>
    </xdr:to>
    <xdr:sp>
      <xdr:nvSpPr>
        <xdr:cNvPr id="12" name="Line 22"/>
        <xdr:cNvSpPr>
          <a:spLocks/>
        </xdr:cNvSpPr>
      </xdr:nvSpPr>
      <xdr:spPr>
        <a:xfrm flipH="1">
          <a:off x="8362950" y="2628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11</xdr:row>
      <xdr:rowOff>123825</xdr:rowOff>
    </xdr:from>
    <xdr:to>
      <xdr:col>8</xdr:col>
      <xdr:colOff>390525</xdr:colOff>
      <xdr:row>11</xdr:row>
      <xdr:rowOff>123825</xdr:rowOff>
    </xdr:to>
    <xdr:sp>
      <xdr:nvSpPr>
        <xdr:cNvPr id="13" name="Line 23"/>
        <xdr:cNvSpPr>
          <a:spLocks/>
        </xdr:cNvSpPr>
      </xdr:nvSpPr>
      <xdr:spPr>
        <a:xfrm flipH="1">
          <a:off x="8382000" y="28479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247650</xdr:rowOff>
    </xdr:from>
    <xdr:to>
      <xdr:col>8</xdr:col>
      <xdr:colOff>419100</xdr:colOff>
      <xdr:row>14</xdr:row>
      <xdr:rowOff>266700</xdr:rowOff>
    </xdr:to>
    <xdr:sp>
      <xdr:nvSpPr>
        <xdr:cNvPr id="14" name="Line 24"/>
        <xdr:cNvSpPr>
          <a:spLocks/>
        </xdr:cNvSpPr>
      </xdr:nvSpPr>
      <xdr:spPr>
        <a:xfrm flipH="1">
          <a:off x="7277100" y="3648075"/>
          <a:ext cx="14478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971550</xdr:colOff>
      <xdr:row>4</xdr:row>
      <xdr:rowOff>104775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28625"/>
          <a:ext cx="9715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8</xdr:row>
      <xdr:rowOff>200025</xdr:rowOff>
    </xdr:from>
    <xdr:to>
      <xdr:col>3</xdr:col>
      <xdr:colOff>19050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9525" y="1762125"/>
          <a:ext cx="2809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800350" y="1562100"/>
          <a:ext cx="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26</xdr:row>
      <xdr:rowOff>123825</xdr:rowOff>
    </xdr:from>
    <xdr:to>
      <xdr:col>23</xdr:col>
      <xdr:colOff>457200</xdr:colOff>
      <xdr:row>26</xdr:row>
      <xdr:rowOff>123825</xdr:rowOff>
    </xdr:to>
    <xdr:sp>
      <xdr:nvSpPr>
        <xdr:cNvPr id="4" name="Line 4"/>
        <xdr:cNvSpPr>
          <a:spLocks/>
        </xdr:cNvSpPr>
      </xdr:nvSpPr>
      <xdr:spPr>
        <a:xfrm>
          <a:off x="10229850" y="50958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42</xdr:row>
      <xdr:rowOff>123825</xdr:rowOff>
    </xdr:from>
    <xdr:to>
      <xdr:col>23</xdr:col>
      <xdr:colOff>457200</xdr:colOff>
      <xdr:row>42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0229850" y="78295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58</xdr:row>
      <xdr:rowOff>123825</xdr:rowOff>
    </xdr:from>
    <xdr:to>
      <xdr:col>23</xdr:col>
      <xdr:colOff>457200</xdr:colOff>
      <xdr:row>58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0229850" y="106108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74</xdr:row>
      <xdr:rowOff>123825</xdr:rowOff>
    </xdr:from>
    <xdr:to>
      <xdr:col>23</xdr:col>
      <xdr:colOff>457200</xdr:colOff>
      <xdr:row>74</xdr:row>
      <xdr:rowOff>123825</xdr:rowOff>
    </xdr:to>
    <xdr:sp>
      <xdr:nvSpPr>
        <xdr:cNvPr id="7" name="Line 7"/>
        <xdr:cNvSpPr>
          <a:spLocks/>
        </xdr:cNvSpPr>
      </xdr:nvSpPr>
      <xdr:spPr>
        <a:xfrm>
          <a:off x="10229850" y="133826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90</xdr:row>
      <xdr:rowOff>123825</xdr:rowOff>
    </xdr:from>
    <xdr:to>
      <xdr:col>23</xdr:col>
      <xdr:colOff>457200</xdr:colOff>
      <xdr:row>90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0229850" y="161448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106</xdr:row>
      <xdr:rowOff>123825</xdr:rowOff>
    </xdr:from>
    <xdr:to>
      <xdr:col>23</xdr:col>
      <xdr:colOff>457200</xdr:colOff>
      <xdr:row>106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0229850" y="1889760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122</xdr:row>
      <xdr:rowOff>123825</xdr:rowOff>
    </xdr:from>
    <xdr:to>
      <xdr:col>23</xdr:col>
      <xdr:colOff>457200</xdr:colOff>
      <xdr:row>122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10229850" y="216693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138</xdr:row>
      <xdr:rowOff>123825</xdr:rowOff>
    </xdr:from>
    <xdr:to>
      <xdr:col>23</xdr:col>
      <xdr:colOff>457200</xdr:colOff>
      <xdr:row>138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10229850" y="244316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154</xdr:row>
      <xdr:rowOff>123825</xdr:rowOff>
    </xdr:from>
    <xdr:to>
      <xdr:col>23</xdr:col>
      <xdr:colOff>457200</xdr:colOff>
      <xdr:row>154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10229850" y="271462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170</xdr:row>
      <xdr:rowOff>123825</xdr:rowOff>
    </xdr:from>
    <xdr:to>
      <xdr:col>23</xdr:col>
      <xdr:colOff>457200</xdr:colOff>
      <xdr:row>170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10229850" y="298608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186</xdr:row>
      <xdr:rowOff>123825</xdr:rowOff>
    </xdr:from>
    <xdr:to>
      <xdr:col>23</xdr:col>
      <xdr:colOff>457200</xdr:colOff>
      <xdr:row>186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10229850" y="3257550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202</xdr:row>
      <xdr:rowOff>123825</xdr:rowOff>
    </xdr:from>
    <xdr:to>
      <xdr:col>23</xdr:col>
      <xdr:colOff>457200</xdr:colOff>
      <xdr:row>202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10229850" y="352901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218</xdr:row>
      <xdr:rowOff>123825</xdr:rowOff>
    </xdr:from>
    <xdr:to>
      <xdr:col>23</xdr:col>
      <xdr:colOff>457200</xdr:colOff>
      <xdr:row>218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10229850" y="380047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234</xdr:row>
      <xdr:rowOff>123825</xdr:rowOff>
    </xdr:from>
    <xdr:to>
      <xdr:col>23</xdr:col>
      <xdr:colOff>457200</xdr:colOff>
      <xdr:row>234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10229850" y="407193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250</xdr:row>
      <xdr:rowOff>123825</xdr:rowOff>
    </xdr:from>
    <xdr:to>
      <xdr:col>23</xdr:col>
      <xdr:colOff>457200</xdr:colOff>
      <xdr:row>250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10229850" y="4343400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581025</xdr:colOff>
      <xdr:row>266</xdr:row>
      <xdr:rowOff>123825</xdr:rowOff>
    </xdr:from>
    <xdr:to>
      <xdr:col>23</xdr:col>
      <xdr:colOff>457200</xdr:colOff>
      <xdr:row>266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10229850" y="461486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95250</xdr:rowOff>
    </xdr:from>
    <xdr:to>
      <xdr:col>1</xdr:col>
      <xdr:colOff>1038225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81050"/>
          <a:ext cx="8953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581025</xdr:colOff>
      <xdr:row>15</xdr:row>
      <xdr:rowOff>0</xdr:rowOff>
    </xdr:from>
    <xdr:to>
      <xdr:col>1</xdr:col>
      <xdr:colOff>581025</xdr:colOff>
      <xdr:row>15</xdr:row>
      <xdr:rowOff>0</xdr:rowOff>
    </xdr:to>
    <xdr:sp>
      <xdr:nvSpPr>
        <xdr:cNvPr id="2" name="Línea 11"/>
        <xdr:cNvSpPr>
          <a:spLocks/>
        </xdr:cNvSpPr>
      </xdr:nvSpPr>
      <xdr:spPr>
        <a:xfrm flipV="1">
          <a:off x="1047750" y="2638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15</xdr:row>
      <xdr:rowOff>0</xdr:rowOff>
    </xdr:from>
    <xdr:to>
      <xdr:col>8</xdr:col>
      <xdr:colOff>381000</xdr:colOff>
      <xdr:row>15</xdr:row>
      <xdr:rowOff>0</xdr:rowOff>
    </xdr:to>
    <xdr:sp>
      <xdr:nvSpPr>
        <xdr:cNvPr id="3" name="Línea 12"/>
        <xdr:cNvSpPr>
          <a:spLocks/>
        </xdr:cNvSpPr>
      </xdr:nvSpPr>
      <xdr:spPr>
        <a:xfrm flipV="1">
          <a:off x="7686675" y="2638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15</xdr:row>
      <xdr:rowOff>0</xdr:rowOff>
    </xdr:from>
    <xdr:to>
      <xdr:col>2</xdr:col>
      <xdr:colOff>781050</xdr:colOff>
      <xdr:row>15</xdr:row>
      <xdr:rowOff>0</xdr:rowOff>
    </xdr:to>
    <xdr:sp>
      <xdr:nvSpPr>
        <xdr:cNvPr id="4" name="Línea 13"/>
        <xdr:cNvSpPr>
          <a:spLocks/>
        </xdr:cNvSpPr>
      </xdr:nvSpPr>
      <xdr:spPr>
        <a:xfrm flipV="1">
          <a:off x="2286000" y="2638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15</xdr:row>
      <xdr:rowOff>0</xdr:rowOff>
    </xdr:from>
    <xdr:to>
      <xdr:col>3</xdr:col>
      <xdr:colOff>733425</xdr:colOff>
      <xdr:row>15</xdr:row>
      <xdr:rowOff>0</xdr:rowOff>
    </xdr:to>
    <xdr:sp>
      <xdr:nvSpPr>
        <xdr:cNvPr id="5" name="Línea 14"/>
        <xdr:cNvSpPr>
          <a:spLocks/>
        </xdr:cNvSpPr>
      </xdr:nvSpPr>
      <xdr:spPr>
        <a:xfrm flipV="1">
          <a:off x="3867150" y="2638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15</xdr:row>
      <xdr:rowOff>0</xdr:rowOff>
    </xdr:from>
    <xdr:to>
      <xdr:col>4</xdr:col>
      <xdr:colOff>495300</xdr:colOff>
      <xdr:row>15</xdr:row>
      <xdr:rowOff>0</xdr:rowOff>
    </xdr:to>
    <xdr:sp>
      <xdr:nvSpPr>
        <xdr:cNvPr id="6" name="Línea 15"/>
        <xdr:cNvSpPr>
          <a:spLocks/>
        </xdr:cNvSpPr>
      </xdr:nvSpPr>
      <xdr:spPr>
        <a:xfrm flipV="1">
          <a:off x="4886325" y="2638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15</xdr:row>
      <xdr:rowOff>0</xdr:rowOff>
    </xdr:from>
    <xdr:to>
      <xdr:col>5</xdr:col>
      <xdr:colOff>390525</xdr:colOff>
      <xdr:row>15</xdr:row>
      <xdr:rowOff>0</xdr:rowOff>
    </xdr:to>
    <xdr:sp>
      <xdr:nvSpPr>
        <xdr:cNvPr id="7" name="Línea 16"/>
        <xdr:cNvSpPr>
          <a:spLocks/>
        </xdr:cNvSpPr>
      </xdr:nvSpPr>
      <xdr:spPr>
        <a:xfrm flipV="1">
          <a:off x="5600700" y="2638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15</xdr:row>
      <xdr:rowOff>0</xdr:rowOff>
    </xdr:from>
    <xdr:to>
      <xdr:col>6</xdr:col>
      <xdr:colOff>400050</xdr:colOff>
      <xdr:row>15</xdr:row>
      <xdr:rowOff>0</xdr:rowOff>
    </xdr:to>
    <xdr:sp>
      <xdr:nvSpPr>
        <xdr:cNvPr id="8" name="Línea 17"/>
        <xdr:cNvSpPr>
          <a:spLocks/>
        </xdr:cNvSpPr>
      </xdr:nvSpPr>
      <xdr:spPr>
        <a:xfrm flipV="1">
          <a:off x="6324600" y="2638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15</xdr:row>
      <xdr:rowOff>0</xdr:rowOff>
    </xdr:from>
    <xdr:to>
      <xdr:col>7</xdr:col>
      <xdr:colOff>371475</xdr:colOff>
      <xdr:row>15</xdr:row>
      <xdr:rowOff>0</xdr:rowOff>
    </xdr:to>
    <xdr:sp>
      <xdr:nvSpPr>
        <xdr:cNvPr id="9" name="Línea 18"/>
        <xdr:cNvSpPr>
          <a:spLocks/>
        </xdr:cNvSpPr>
      </xdr:nvSpPr>
      <xdr:spPr>
        <a:xfrm flipV="1">
          <a:off x="6981825" y="2638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161925</xdr:rowOff>
    </xdr:from>
    <xdr:to>
      <xdr:col>9</xdr:col>
      <xdr:colOff>0</xdr:colOff>
      <xdr:row>10</xdr:row>
      <xdr:rowOff>161925</xdr:rowOff>
    </xdr:to>
    <xdr:sp>
      <xdr:nvSpPr>
        <xdr:cNvPr id="10" name="Line 24"/>
        <xdr:cNvSpPr>
          <a:spLocks/>
        </xdr:cNvSpPr>
      </xdr:nvSpPr>
      <xdr:spPr>
        <a:xfrm>
          <a:off x="803910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10</xdr:row>
      <xdr:rowOff>161925</xdr:rowOff>
    </xdr:from>
    <xdr:to>
      <xdr:col>10</xdr:col>
      <xdr:colOff>171450</xdr:colOff>
      <xdr:row>10</xdr:row>
      <xdr:rowOff>161925</xdr:rowOff>
    </xdr:to>
    <xdr:sp>
      <xdr:nvSpPr>
        <xdr:cNvPr id="11" name="Line 28"/>
        <xdr:cNvSpPr>
          <a:spLocks/>
        </xdr:cNvSpPr>
      </xdr:nvSpPr>
      <xdr:spPr>
        <a:xfrm>
          <a:off x="870585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4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3375"/>
          <a:ext cx="13620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428625</xdr:colOff>
      <xdr:row>5</xdr:row>
      <xdr:rowOff>76200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81025"/>
          <a:ext cx="10382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76200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581025"/>
          <a:ext cx="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314325</xdr:colOff>
      <xdr:row>3</xdr:row>
      <xdr:rowOff>28575</xdr:rowOff>
    </xdr:from>
    <xdr:to>
      <xdr:col>6</xdr:col>
      <xdr:colOff>323850</xdr:colOff>
      <xdr:row>30</xdr:row>
      <xdr:rowOff>19050</xdr:rowOff>
    </xdr:to>
    <xdr:sp>
      <xdr:nvSpPr>
        <xdr:cNvPr id="3" name="Line 3"/>
        <xdr:cNvSpPr>
          <a:spLocks/>
        </xdr:cNvSpPr>
      </xdr:nvSpPr>
      <xdr:spPr>
        <a:xfrm>
          <a:off x="4924425" y="609600"/>
          <a:ext cx="9525" cy="5629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</xdr:row>
      <xdr:rowOff>0</xdr:rowOff>
    </xdr:from>
    <xdr:to>
      <xdr:col>8</xdr:col>
      <xdr:colOff>561975</xdr:colOff>
      <xdr:row>5</xdr:row>
      <xdr:rowOff>76200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581025"/>
          <a:ext cx="11049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uca.com.a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puca.com.a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51"/>
  <sheetViews>
    <sheetView zoomScale="85" zoomScaleNormal="85" workbookViewId="0" topLeftCell="B1">
      <selection activeCell="C3" sqref="C3"/>
    </sheetView>
  </sheetViews>
  <sheetFormatPr defaultColWidth="11.421875" defaultRowHeight="12.75"/>
  <cols>
    <col min="1" max="1" width="4.28125" style="0" customWidth="1"/>
    <col min="2" max="2" width="6.7109375" style="0" customWidth="1"/>
    <col min="3" max="3" width="24.8515625" style="0" customWidth="1"/>
    <col min="4" max="4" width="23.8515625" style="0" customWidth="1"/>
    <col min="5" max="5" width="21.28125" style="0" customWidth="1"/>
    <col min="6" max="6" width="17.00390625" style="0" customWidth="1"/>
    <col min="7" max="7" width="11.00390625" style="0" customWidth="1"/>
    <col min="8" max="8" width="15.57421875" style="0" customWidth="1"/>
    <col min="9" max="9" width="6.421875" style="4" customWidth="1"/>
    <col min="10" max="10" width="11.00390625" style="0" customWidth="1"/>
    <col min="11" max="11" width="5.7109375" style="0" customWidth="1"/>
    <col min="12" max="12" width="15.57421875" style="0" customWidth="1"/>
    <col min="13" max="14" width="11.00390625" style="0" customWidth="1"/>
    <col min="15" max="15" width="14.8515625" style="0" customWidth="1"/>
    <col min="16" max="16" width="0.42578125" style="0" customWidth="1"/>
    <col min="17" max="16384" width="11.00390625" style="0" customWidth="1"/>
  </cols>
  <sheetData>
    <row r="1" spans="3:4" ht="24" customHeight="1">
      <c r="C1" s="316" t="s">
        <v>74</v>
      </c>
      <c r="D1" s="316"/>
    </row>
    <row r="2" spans="2:8" ht="13.5" thickBot="1">
      <c r="B2" s="4"/>
      <c r="C2" s="4"/>
      <c r="D2" s="4"/>
      <c r="E2" s="4"/>
      <c r="F2" s="4"/>
      <c r="G2" s="4"/>
      <c r="H2" s="4"/>
    </row>
    <row r="3" spans="2:16" s="3" customFormat="1" ht="21" customHeight="1">
      <c r="B3" s="5"/>
      <c r="C3" s="5"/>
      <c r="D3" s="303" t="s">
        <v>15</v>
      </c>
      <c r="E3" s="303"/>
      <c r="F3" s="303"/>
      <c r="G3" s="303"/>
      <c r="H3" s="303"/>
      <c r="K3" s="317" t="s">
        <v>67</v>
      </c>
      <c r="L3" s="318"/>
      <c r="M3" s="318"/>
      <c r="N3" s="318"/>
      <c r="O3" s="318"/>
      <c r="P3" s="319"/>
    </row>
    <row r="4" spans="2:16" ht="21" customHeight="1" thickBot="1">
      <c r="B4" s="4"/>
      <c r="C4" s="4"/>
      <c r="D4" s="304" t="s">
        <v>16</v>
      </c>
      <c r="E4" s="304"/>
      <c r="F4" s="304"/>
      <c r="G4" s="304"/>
      <c r="H4" s="304"/>
      <c r="I4" s="6"/>
      <c r="J4" s="6"/>
      <c r="K4" s="169" t="s">
        <v>76</v>
      </c>
      <c r="L4" s="168"/>
      <c r="M4" s="168"/>
      <c r="N4" s="168"/>
      <c r="O4" s="168"/>
      <c r="P4" s="170"/>
    </row>
    <row r="5" spans="2:16" ht="21" customHeight="1">
      <c r="B5" s="4"/>
      <c r="C5" s="4"/>
      <c r="D5" s="4"/>
      <c r="E5" s="305" t="s">
        <v>17</v>
      </c>
      <c r="F5" s="305"/>
      <c r="G5" s="305"/>
      <c r="H5" s="4"/>
      <c r="K5" s="171" t="s">
        <v>77</v>
      </c>
      <c r="L5" s="168"/>
      <c r="M5" s="168"/>
      <c r="N5" s="168"/>
      <c r="O5" s="168"/>
      <c r="P5" s="172"/>
    </row>
    <row r="6" spans="2:16" ht="21" customHeight="1" thickBot="1">
      <c r="B6" s="4"/>
      <c r="C6" s="4"/>
      <c r="D6" s="4"/>
      <c r="E6" s="167"/>
      <c r="F6" s="167"/>
      <c r="G6" s="167"/>
      <c r="H6" s="4"/>
      <c r="K6" s="173"/>
      <c r="L6" s="174"/>
      <c r="M6" s="174"/>
      <c r="N6" s="174"/>
      <c r="O6" s="174"/>
      <c r="P6" s="175"/>
    </row>
    <row r="7" spans="2:17" ht="30.75" customHeight="1" thickBot="1">
      <c r="B7" s="306" t="s">
        <v>18</v>
      </c>
      <c r="C7" s="306"/>
      <c r="D7" s="306"/>
      <c r="E7" s="306"/>
      <c r="F7" s="306"/>
      <c r="G7" s="306"/>
      <c r="H7" s="306"/>
      <c r="I7" s="7"/>
      <c r="K7" s="176"/>
      <c r="L7" s="177"/>
      <c r="M7" s="177"/>
      <c r="N7" s="177"/>
      <c r="O7" s="177"/>
      <c r="P7" s="123"/>
      <c r="Q7" s="47"/>
    </row>
    <row r="8" spans="2:17" ht="12.75">
      <c r="B8" s="4"/>
      <c r="C8" s="4"/>
      <c r="D8" s="4"/>
      <c r="E8" s="8"/>
      <c r="F8" s="8"/>
      <c r="G8" s="8"/>
      <c r="H8" s="9"/>
      <c r="I8" s="9"/>
      <c r="K8" s="11"/>
      <c r="L8" s="11"/>
      <c r="M8" s="11"/>
      <c r="N8" s="11"/>
      <c r="O8" s="11"/>
      <c r="P8" s="124"/>
      <c r="Q8" s="47"/>
    </row>
    <row r="9" spans="2:17" ht="13.5" thickBot="1">
      <c r="B9" s="4"/>
      <c r="C9" s="4"/>
      <c r="D9" s="4"/>
      <c r="E9" s="4"/>
      <c r="F9" s="4"/>
      <c r="G9" s="4"/>
      <c r="H9" s="4"/>
      <c r="K9" s="27"/>
      <c r="L9" s="27"/>
      <c r="M9" s="27"/>
      <c r="N9" s="27"/>
      <c r="O9" s="27"/>
      <c r="P9" s="148"/>
      <c r="Q9" s="47"/>
    </row>
    <row r="10" spans="2:17" ht="19.5" customHeight="1" thickBot="1">
      <c r="B10" s="4"/>
      <c r="C10" s="4"/>
      <c r="D10" s="10" t="s">
        <v>19</v>
      </c>
      <c r="E10" s="308"/>
      <c r="F10" s="309"/>
      <c r="G10" s="309"/>
      <c r="H10" s="310"/>
      <c r="I10" s="11"/>
      <c r="J10" s="12" t="str">
        <f>IF(E10="","Ingrese el nombre del torneo"," ")</f>
        <v>Ingrese el nombre del torneo</v>
      </c>
      <c r="K10" s="13"/>
      <c r="N10" s="221"/>
      <c r="O10" s="47"/>
      <c r="P10" s="47"/>
      <c r="Q10" s="47"/>
    </row>
    <row r="11" spans="2:17" ht="16.5" customHeight="1" thickBot="1">
      <c r="B11" s="281" t="s">
        <v>20</v>
      </c>
      <c r="C11" s="281"/>
      <c r="D11" s="285"/>
      <c r="E11" s="286"/>
      <c r="F11" s="286"/>
      <c r="G11" s="286"/>
      <c r="H11" s="287"/>
      <c r="I11" s="11"/>
      <c r="J11" s="12" t="str">
        <f>IF(D11="","Ingrese donde se hace el torneo"," ")</f>
        <v>Ingrese donde se hace el torneo</v>
      </c>
      <c r="K11" s="13"/>
      <c r="O11" s="47"/>
      <c r="P11" s="47"/>
      <c r="Q11" s="47"/>
    </row>
    <row r="12" spans="2:17" ht="17.25" customHeight="1" thickBot="1">
      <c r="B12" s="15" t="s">
        <v>21</v>
      </c>
      <c r="C12" s="14"/>
      <c r="D12" s="285"/>
      <c r="E12" s="286"/>
      <c r="F12" s="286"/>
      <c r="G12" s="286"/>
      <c r="H12" s="287"/>
      <c r="I12" s="11"/>
      <c r="J12" s="12" t="str">
        <f>IF(D12="","Ingrese quien lo organiza"," ")</f>
        <v>Ingrese quien lo organiza</v>
      </c>
      <c r="K12" s="13"/>
      <c r="O12" s="47"/>
      <c r="P12" s="47"/>
      <c r="Q12" s="47"/>
    </row>
    <row r="13" spans="2:11" ht="18" customHeight="1" thickBot="1">
      <c r="B13" s="282" t="s">
        <v>22</v>
      </c>
      <c r="C13" s="282"/>
      <c r="D13" s="282"/>
      <c r="E13" s="288"/>
      <c r="F13" s="289"/>
      <c r="G13" s="11"/>
      <c r="H13" s="11"/>
      <c r="I13" s="11"/>
      <c r="J13" s="12" t="str">
        <f>IF(E13="","Ingrese fecha de realización"," ")</f>
        <v>Ingrese fecha de realización</v>
      </c>
      <c r="K13" s="13"/>
    </row>
    <row r="14" spans="2:9" ht="18" customHeight="1" thickBot="1">
      <c r="B14" s="16"/>
      <c r="C14" s="16"/>
      <c r="D14" s="16"/>
      <c r="E14" s="17"/>
      <c r="F14" s="17"/>
      <c r="G14" s="17"/>
      <c r="H14" s="18"/>
      <c r="I14" s="18"/>
    </row>
    <row r="15" spans="2:12" ht="37.5" customHeight="1" thickBot="1">
      <c r="B15" s="283" t="s">
        <v>23</v>
      </c>
      <c r="C15" s="283"/>
      <c r="D15" s="213"/>
      <c r="E15" s="284" t="str">
        <f>IF(D15&gt;3,"ATENCION INGRESE 3",IF(D15&lt;3,"ATENCION INGRESE 3",IF(D15=4,"ATENCION INGRESE 3",IF(D15=3,"TRES JUECES"))))</f>
        <v>ATENCION INGRESE 3</v>
      </c>
      <c r="F15" s="284"/>
      <c r="G15" s="284"/>
      <c r="H15" s="19"/>
      <c r="J15" s="178" t="s">
        <v>68</v>
      </c>
      <c r="K15" s="20"/>
      <c r="L15" s="21"/>
    </row>
    <row r="16" spans="2:9" ht="13.5" customHeight="1" thickBot="1">
      <c r="B16" s="22"/>
      <c r="C16" s="22"/>
      <c r="D16" s="23"/>
      <c r="E16" s="24"/>
      <c r="F16" s="24"/>
      <c r="G16" s="24"/>
      <c r="H16" s="25"/>
      <c r="I16" s="25"/>
    </row>
    <row r="17" spans="2:9" ht="24.75" customHeight="1" thickBot="1">
      <c r="B17" s="313" t="s">
        <v>24</v>
      </c>
      <c r="C17" s="313"/>
      <c r="D17" s="313"/>
      <c r="E17" s="26" t="s">
        <v>25</v>
      </c>
      <c r="F17" s="314" t="s">
        <v>8</v>
      </c>
      <c r="G17" s="314"/>
      <c r="H17" s="27"/>
      <c r="I17" s="28"/>
    </row>
    <row r="18" spans="2:12" ht="18" customHeight="1">
      <c r="B18" s="315" t="s">
        <v>26</v>
      </c>
      <c r="C18" s="315"/>
      <c r="D18" s="29">
        <v>1</v>
      </c>
      <c r="E18" s="214"/>
      <c r="F18" s="255"/>
      <c r="G18" s="256"/>
      <c r="H18" s="30"/>
      <c r="I18" s="30"/>
      <c r="J18" s="12" t="str">
        <f>IF(E18="","Ingrese Apellido"," ")</f>
        <v>Ingrese Apellido</v>
      </c>
      <c r="L18" s="12" t="str">
        <f>IF(F18="","Ingrese el nombre"," ")</f>
        <v>Ingrese el nombre</v>
      </c>
    </row>
    <row r="19" spans="2:12" ht="18" customHeight="1">
      <c r="B19" s="280" t="s">
        <v>26</v>
      </c>
      <c r="C19" s="280"/>
      <c r="D19" s="31">
        <v>2</v>
      </c>
      <c r="E19" s="215"/>
      <c r="F19" s="254"/>
      <c r="G19" s="253"/>
      <c r="H19" s="30"/>
      <c r="I19" s="30"/>
      <c r="J19" s="12" t="str">
        <f>IF(E19="","Ingrese Apellido"," ")</f>
        <v>Ingrese Apellido</v>
      </c>
      <c r="L19" s="12" t="str">
        <f>IF(F19="","Ingrese el nombre"," ")</f>
        <v>Ingrese el nombre</v>
      </c>
    </row>
    <row r="20" spans="2:12" ht="18" customHeight="1" thickBot="1">
      <c r="B20" s="280" t="s">
        <v>26</v>
      </c>
      <c r="C20" s="280"/>
      <c r="D20" s="31">
        <v>3</v>
      </c>
      <c r="E20" s="215"/>
      <c r="F20" s="254"/>
      <c r="G20" s="253"/>
      <c r="H20" s="30"/>
      <c r="I20" s="30"/>
      <c r="J20" s="12" t="str">
        <f>IF(E20="","Ingrese Apellido"," ")</f>
        <v>Ingrese Apellido</v>
      </c>
      <c r="K20" s="13"/>
      <c r="L20" s="12" t="str">
        <f>IF(F20="","Ingrese el nombre"," ")</f>
        <v>Ingrese el nombre</v>
      </c>
    </row>
    <row r="21" spans="2:10" ht="18" customHeight="1">
      <c r="B21" s="311" t="s">
        <v>27</v>
      </c>
      <c r="C21" s="311"/>
      <c r="D21" s="312"/>
      <c r="E21" s="216"/>
      <c r="F21" s="299"/>
      <c r="G21" s="300"/>
      <c r="H21" s="32"/>
      <c r="I21" s="33"/>
      <c r="J21" s="12" t="str">
        <f>IF(E21="","Ingrese nombre y apellido"," ")</f>
        <v>Ingrese nombre y apellido</v>
      </c>
    </row>
    <row r="22" spans="2:10" ht="18" customHeight="1">
      <c r="B22" s="307" t="s">
        <v>28</v>
      </c>
      <c r="C22" s="307"/>
      <c r="D22" s="280"/>
      <c r="E22" s="217"/>
      <c r="F22" s="301"/>
      <c r="G22" s="302"/>
      <c r="H22" s="32"/>
      <c r="I22" s="33"/>
      <c r="J22" s="12" t="str">
        <f>IF(E22="","Ingrese nombre y apellido"," ")</f>
        <v>Ingrese nombre y apellido</v>
      </c>
    </row>
    <row r="23" spans="2:10" ht="18" customHeight="1">
      <c r="B23" s="307" t="s">
        <v>29</v>
      </c>
      <c r="C23" s="307"/>
      <c r="D23" s="280"/>
      <c r="E23" s="217"/>
      <c r="F23" s="301"/>
      <c r="G23" s="302"/>
      <c r="H23" s="32"/>
      <c r="I23" s="33"/>
      <c r="J23" s="12" t="str">
        <f>IF(E23="","Ingrese nombre y apellido"," ")</f>
        <v>Ingrese nombre y apellido</v>
      </c>
    </row>
    <row r="24" spans="2:10" ht="18" customHeight="1" thickBot="1">
      <c r="B24" s="291" t="s">
        <v>30</v>
      </c>
      <c r="C24" s="291"/>
      <c r="D24" s="292"/>
      <c r="E24" s="218"/>
      <c r="F24" s="296"/>
      <c r="G24" s="297"/>
      <c r="H24" s="32"/>
      <c r="I24" s="33"/>
      <c r="J24" s="12" t="str">
        <f>IF(E24="","Ingrese nombre y apellido"," ")</f>
        <v>Ingrese nombre y apellido</v>
      </c>
    </row>
    <row r="25" spans="2:8" ht="13.5" thickBot="1">
      <c r="B25" s="34"/>
      <c r="C25" s="34"/>
      <c r="D25" s="34"/>
      <c r="E25" s="34"/>
      <c r="F25" s="34"/>
      <c r="G25" s="34"/>
      <c r="H25" s="4"/>
    </row>
    <row r="26" spans="2:9" ht="15.75" customHeight="1">
      <c r="B26" s="293" t="s">
        <v>31</v>
      </c>
      <c r="C26" s="294"/>
      <c r="D26" s="294"/>
      <c r="E26" s="294"/>
      <c r="F26" s="295"/>
      <c r="G26" s="35"/>
      <c r="H26" s="35"/>
      <c r="I26" s="36"/>
    </row>
    <row r="27" spans="2:12" ht="17.25" customHeight="1">
      <c r="B27" s="162" t="s">
        <v>32</v>
      </c>
      <c r="C27" s="37" t="s">
        <v>33</v>
      </c>
      <c r="D27" s="38" t="s">
        <v>34</v>
      </c>
      <c r="E27" s="38" t="s">
        <v>35</v>
      </c>
      <c r="F27" s="163" t="s">
        <v>36</v>
      </c>
      <c r="G27" s="39"/>
      <c r="H27" s="298" t="s">
        <v>69</v>
      </c>
      <c r="I27" s="298"/>
      <c r="J27" s="298"/>
      <c r="K27" s="298"/>
      <c r="L27" s="298"/>
    </row>
    <row r="28" spans="2:12" ht="18" customHeight="1">
      <c r="B28" s="164">
        <v>1</v>
      </c>
      <c r="C28" s="219"/>
      <c r="D28" s="219"/>
      <c r="E28" s="219"/>
      <c r="F28" s="219"/>
      <c r="G28" s="41"/>
      <c r="H28" s="298" t="s">
        <v>69</v>
      </c>
      <c r="I28" s="298"/>
      <c r="J28" s="298"/>
      <c r="K28" s="298"/>
      <c r="L28" s="298"/>
    </row>
    <row r="29" spans="2:12" ht="18" customHeight="1">
      <c r="B29" s="165">
        <f aca="true" t="shared" si="0" ref="B29:B43">+B28+1</f>
        <v>2</v>
      </c>
      <c r="C29" s="219"/>
      <c r="D29" s="219"/>
      <c r="E29" s="219"/>
      <c r="F29" s="219"/>
      <c r="G29" s="42"/>
      <c r="H29" s="298" t="s">
        <v>69</v>
      </c>
      <c r="I29" s="298"/>
      <c r="J29" s="298"/>
      <c r="K29" s="298"/>
      <c r="L29" s="298"/>
    </row>
    <row r="30" spans="2:12" ht="18" customHeight="1">
      <c r="B30" s="165">
        <f t="shared" si="0"/>
        <v>3</v>
      </c>
      <c r="C30" s="219"/>
      <c r="D30" s="219"/>
      <c r="E30" s="219"/>
      <c r="F30" s="219"/>
      <c r="G30" s="42"/>
      <c r="H30" s="298" t="s">
        <v>69</v>
      </c>
      <c r="I30" s="298"/>
      <c r="J30" s="298"/>
      <c r="K30" s="298"/>
      <c r="L30" s="298"/>
    </row>
    <row r="31" spans="2:12" ht="18" customHeight="1">
      <c r="B31" s="165">
        <f t="shared" si="0"/>
        <v>4</v>
      </c>
      <c r="C31" s="219"/>
      <c r="D31" s="219"/>
      <c r="E31" s="219"/>
      <c r="F31" s="219"/>
      <c r="G31" s="42"/>
      <c r="H31" s="298" t="s">
        <v>69</v>
      </c>
      <c r="I31" s="298"/>
      <c r="J31" s="298"/>
      <c r="K31" s="298"/>
      <c r="L31" s="298"/>
    </row>
    <row r="32" spans="2:12" ht="18" customHeight="1">
      <c r="B32" s="165">
        <f t="shared" si="0"/>
        <v>5</v>
      </c>
      <c r="C32" s="219"/>
      <c r="D32" s="219"/>
      <c r="E32" s="219"/>
      <c r="F32" s="219"/>
      <c r="G32" s="42"/>
      <c r="H32" s="298" t="s">
        <v>69</v>
      </c>
      <c r="I32" s="298"/>
      <c r="J32" s="298"/>
      <c r="K32" s="298"/>
      <c r="L32" s="298"/>
    </row>
    <row r="33" spans="2:12" ht="18" customHeight="1">
      <c r="B33" s="165">
        <f t="shared" si="0"/>
        <v>6</v>
      </c>
      <c r="C33" s="219"/>
      <c r="D33" s="219"/>
      <c r="E33" s="219"/>
      <c r="F33" s="219"/>
      <c r="G33" s="42"/>
      <c r="H33" s="298" t="s">
        <v>69</v>
      </c>
      <c r="I33" s="298"/>
      <c r="J33" s="298"/>
      <c r="K33" s="298"/>
      <c r="L33" s="298"/>
    </row>
    <row r="34" spans="2:12" ht="18" customHeight="1">
      <c r="B34" s="165">
        <f t="shared" si="0"/>
        <v>7</v>
      </c>
      <c r="C34" s="219"/>
      <c r="D34" s="219"/>
      <c r="E34" s="219"/>
      <c r="F34" s="219"/>
      <c r="G34" s="42"/>
      <c r="H34" s="298" t="s">
        <v>69</v>
      </c>
      <c r="I34" s="298"/>
      <c r="J34" s="298"/>
      <c r="K34" s="298"/>
      <c r="L34" s="298"/>
    </row>
    <row r="35" spans="2:12" ht="18" customHeight="1">
      <c r="B35" s="165">
        <f t="shared" si="0"/>
        <v>8</v>
      </c>
      <c r="C35" s="219"/>
      <c r="D35" s="219"/>
      <c r="E35" s="219"/>
      <c r="F35" s="219"/>
      <c r="G35" s="42"/>
      <c r="H35" s="298" t="s">
        <v>69</v>
      </c>
      <c r="I35" s="298"/>
      <c r="J35" s="298"/>
      <c r="K35" s="298"/>
      <c r="L35" s="298"/>
    </row>
    <row r="36" spans="2:12" ht="18" customHeight="1">
      <c r="B36" s="165">
        <f t="shared" si="0"/>
        <v>9</v>
      </c>
      <c r="C36" s="219"/>
      <c r="D36" s="219"/>
      <c r="E36" s="219"/>
      <c r="F36" s="219"/>
      <c r="G36" s="42"/>
      <c r="H36" s="298" t="s">
        <v>69</v>
      </c>
      <c r="I36" s="298"/>
      <c r="J36" s="298"/>
      <c r="K36" s="298"/>
      <c r="L36" s="298"/>
    </row>
    <row r="37" spans="2:12" ht="18" customHeight="1">
      <c r="B37" s="165">
        <f t="shared" si="0"/>
        <v>10</v>
      </c>
      <c r="C37" s="219"/>
      <c r="D37" s="219"/>
      <c r="E37" s="219"/>
      <c r="F37" s="219"/>
      <c r="G37" s="42"/>
      <c r="H37" s="298" t="s">
        <v>69</v>
      </c>
      <c r="I37" s="298"/>
      <c r="J37" s="298"/>
      <c r="K37" s="298"/>
      <c r="L37" s="298"/>
    </row>
    <row r="38" spans="2:12" ht="18" customHeight="1">
      <c r="B38" s="165">
        <f t="shared" si="0"/>
        <v>11</v>
      </c>
      <c r="C38" s="219"/>
      <c r="D38" s="219"/>
      <c r="E38" s="219"/>
      <c r="F38" s="219"/>
      <c r="G38" s="42"/>
      <c r="H38" s="298" t="s">
        <v>69</v>
      </c>
      <c r="I38" s="298"/>
      <c r="J38" s="298"/>
      <c r="K38" s="298"/>
      <c r="L38" s="298"/>
    </row>
    <row r="39" spans="2:12" ht="18" customHeight="1">
      <c r="B39" s="165">
        <f t="shared" si="0"/>
        <v>12</v>
      </c>
      <c r="C39" s="219"/>
      <c r="D39" s="219"/>
      <c r="E39" s="219"/>
      <c r="F39" s="219"/>
      <c r="G39" s="42"/>
      <c r="H39" s="298" t="s">
        <v>69</v>
      </c>
      <c r="I39" s="298"/>
      <c r="J39" s="298"/>
      <c r="K39" s="298"/>
      <c r="L39" s="298"/>
    </row>
    <row r="40" spans="2:12" ht="18" customHeight="1">
      <c r="B40" s="165">
        <f t="shared" si="0"/>
        <v>13</v>
      </c>
      <c r="C40" s="219"/>
      <c r="D40" s="219"/>
      <c r="E40" s="219"/>
      <c r="F40" s="219"/>
      <c r="G40" s="42"/>
      <c r="H40" s="298" t="s">
        <v>69</v>
      </c>
      <c r="I40" s="298"/>
      <c r="J40" s="298"/>
      <c r="K40" s="298"/>
      <c r="L40" s="298"/>
    </row>
    <row r="41" spans="2:12" ht="18" customHeight="1">
      <c r="B41" s="165">
        <f t="shared" si="0"/>
        <v>14</v>
      </c>
      <c r="C41" s="219"/>
      <c r="D41" s="219"/>
      <c r="E41" s="219"/>
      <c r="F41" s="219"/>
      <c r="G41" s="42"/>
      <c r="H41" s="298" t="s">
        <v>69</v>
      </c>
      <c r="I41" s="298"/>
      <c r="J41" s="298"/>
      <c r="K41" s="298"/>
      <c r="L41" s="298"/>
    </row>
    <row r="42" spans="2:12" ht="18" customHeight="1">
      <c r="B42" s="165">
        <f t="shared" si="0"/>
        <v>15</v>
      </c>
      <c r="C42" s="219"/>
      <c r="D42" s="219"/>
      <c r="E42" s="219"/>
      <c r="F42" s="219"/>
      <c r="G42" s="42"/>
      <c r="H42" s="298" t="s">
        <v>69</v>
      </c>
      <c r="I42" s="298"/>
      <c r="J42" s="298"/>
      <c r="K42" s="298"/>
      <c r="L42" s="298"/>
    </row>
    <row r="43" spans="2:12" ht="18" customHeight="1" thickBot="1">
      <c r="B43" s="166">
        <f t="shared" si="0"/>
        <v>16</v>
      </c>
      <c r="C43" s="220"/>
      <c r="D43" s="220"/>
      <c r="E43" s="220"/>
      <c r="F43" s="220"/>
      <c r="G43" s="42"/>
      <c r="H43" s="298" t="s">
        <v>69</v>
      </c>
      <c r="I43" s="298"/>
      <c r="J43" s="298"/>
      <c r="K43" s="298"/>
      <c r="L43" s="298"/>
    </row>
    <row r="44" spans="1:9" ht="18" customHeight="1">
      <c r="A44" s="47"/>
      <c r="B44" s="44"/>
      <c r="C44" s="43"/>
      <c r="D44" s="43"/>
      <c r="E44" s="290"/>
      <c r="F44" s="290"/>
      <c r="G44" s="290"/>
      <c r="H44" s="45"/>
      <c r="I44" s="46"/>
    </row>
    <row r="45" spans="1:9" ht="18" customHeight="1">
      <c r="A45" s="47"/>
      <c r="B45" s="44"/>
      <c r="C45" s="43"/>
      <c r="D45" s="43"/>
      <c r="E45" s="290"/>
      <c r="F45" s="290"/>
      <c r="G45" s="290"/>
      <c r="H45" s="45"/>
      <c r="I45" s="46"/>
    </row>
    <row r="46" spans="1:9" ht="18" customHeight="1">
      <c r="A46" s="47"/>
      <c r="B46" s="44"/>
      <c r="C46" s="43"/>
      <c r="D46" s="43"/>
      <c r="E46" s="290"/>
      <c r="F46" s="290"/>
      <c r="G46" s="290"/>
      <c r="H46" s="45"/>
      <c r="I46" s="46"/>
    </row>
    <row r="47" spans="1:9" ht="18" customHeight="1">
      <c r="A47" s="47"/>
      <c r="B47" s="44"/>
      <c r="C47" s="43"/>
      <c r="D47" s="43"/>
      <c r="E47" s="290"/>
      <c r="F47" s="290"/>
      <c r="G47" s="290"/>
      <c r="H47" s="45"/>
      <c r="I47" s="46"/>
    </row>
    <row r="48" spans="1:9" ht="12.75">
      <c r="A48" s="47"/>
      <c r="B48" s="47"/>
      <c r="C48" s="47"/>
      <c r="D48" s="47"/>
      <c r="E48" s="47"/>
      <c r="F48" s="47"/>
      <c r="G48" s="47"/>
      <c r="H48" s="47"/>
      <c r="I48" s="27"/>
    </row>
    <row r="49" spans="1:9" ht="12.75">
      <c r="A49" s="47"/>
      <c r="B49" s="47"/>
      <c r="C49" s="47"/>
      <c r="D49" s="47"/>
      <c r="E49" s="47"/>
      <c r="F49" s="47"/>
      <c r="G49" s="47"/>
      <c r="H49" s="47"/>
      <c r="I49" s="27"/>
    </row>
    <row r="50" spans="1:9" ht="12.75">
      <c r="A50" s="47"/>
      <c r="B50" s="47"/>
      <c r="C50" s="47"/>
      <c r="D50" s="47"/>
      <c r="E50" s="47"/>
      <c r="F50" s="47"/>
      <c r="G50" s="47"/>
      <c r="H50" s="47"/>
      <c r="I50" s="27"/>
    </row>
    <row r="51" spans="1:9" ht="12.75">
      <c r="A51" s="47"/>
      <c r="B51" s="47"/>
      <c r="C51" s="47"/>
      <c r="D51" s="47"/>
      <c r="E51" s="47"/>
      <c r="F51" s="47"/>
      <c r="G51" s="47"/>
      <c r="H51" s="47"/>
      <c r="I51" s="27"/>
    </row>
  </sheetData>
  <sheetProtection selectLockedCells="1" selectUnlockedCells="1"/>
  <mergeCells count="52">
    <mergeCell ref="C1:D1"/>
    <mergeCell ref="H40:L40"/>
    <mergeCell ref="H41:L41"/>
    <mergeCell ref="H42:L42"/>
    <mergeCell ref="H32:L32"/>
    <mergeCell ref="H33:L33"/>
    <mergeCell ref="H34:L34"/>
    <mergeCell ref="H35:L35"/>
    <mergeCell ref="K3:P3"/>
    <mergeCell ref="H27:L27"/>
    <mergeCell ref="H43:L43"/>
    <mergeCell ref="H36:L36"/>
    <mergeCell ref="H37:L37"/>
    <mergeCell ref="H38:L38"/>
    <mergeCell ref="H39:L39"/>
    <mergeCell ref="B22:D22"/>
    <mergeCell ref="B23:D23"/>
    <mergeCell ref="E10:H10"/>
    <mergeCell ref="D11:H11"/>
    <mergeCell ref="B20:C20"/>
    <mergeCell ref="B21:D21"/>
    <mergeCell ref="F20:G20"/>
    <mergeCell ref="B17:D17"/>
    <mergeCell ref="F17:G17"/>
    <mergeCell ref="B18:C18"/>
    <mergeCell ref="D3:H3"/>
    <mergeCell ref="D4:H4"/>
    <mergeCell ref="E5:G5"/>
    <mergeCell ref="B7:H7"/>
    <mergeCell ref="H30:L30"/>
    <mergeCell ref="H31:L31"/>
    <mergeCell ref="F21:G21"/>
    <mergeCell ref="F22:G22"/>
    <mergeCell ref="F23:G23"/>
    <mergeCell ref="H28:L28"/>
    <mergeCell ref="H29:L29"/>
    <mergeCell ref="E46:G46"/>
    <mergeCell ref="E47:G47"/>
    <mergeCell ref="B24:D24"/>
    <mergeCell ref="B26:F26"/>
    <mergeCell ref="F24:G24"/>
    <mergeCell ref="E44:G44"/>
    <mergeCell ref="E45:G45"/>
    <mergeCell ref="B19:C19"/>
    <mergeCell ref="F18:G18"/>
    <mergeCell ref="F19:G19"/>
    <mergeCell ref="B11:C11"/>
    <mergeCell ref="B13:D13"/>
    <mergeCell ref="B15:C15"/>
    <mergeCell ref="E15:G15"/>
    <mergeCell ref="D12:H12"/>
    <mergeCell ref="E13:F13"/>
  </mergeCells>
  <hyperlinks>
    <hyperlink ref="E5" r:id="rId1" display="www.apuca.com.ar"/>
    <hyperlink ref="C1:D1" location="Menu!A1" display="VOLVER AL MENU PRINCIPAL"/>
    <hyperlink ref="K5" location="Menu!A1" display="Luego haga click aquí o vaya al menu principal y elija ingresar puntaje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B269"/>
  <sheetViews>
    <sheetView workbookViewId="0" topLeftCell="A1">
      <pane xSplit="4" ySplit="10" topLeftCell="I11" activePane="bottomRight" state="frozen"/>
      <selection pane="topLeft" activeCell="A1" sqref="A1"/>
      <selection pane="topRight" activeCell="E1" sqref="E1"/>
      <selection pane="bottomLeft" activeCell="A516" sqref="A516"/>
      <selection pane="bottomRight" activeCell="I15" sqref="I15"/>
    </sheetView>
  </sheetViews>
  <sheetFormatPr defaultColWidth="11.421875" defaultRowHeight="12.75"/>
  <cols>
    <col min="1" max="1" width="10.7109375" style="0" customWidth="1"/>
    <col min="2" max="2" width="14.57421875" style="0" customWidth="1"/>
    <col min="3" max="3" width="16.7109375" style="0" customWidth="1"/>
    <col min="4" max="4" width="5.7109375" style="0" customWidth="1"/>
    <col min="5" max="6" width="6.28125" style="0" customWidth="1"/>
    <col min="7" max="7" width="7.421875" style="0" customWidth="1"/>
    <col min="8" max="8" width="2.28125" style="0" customWidth="1"/>
    <col min="9" max="9" width="7.00390625" style="0" customWidth="1"/>
    <col min="10" max="10" width="6.7109375" style="0" customWidth="1"/>
    <col min="11" max="11" width="7.00390625" style="0" customWidth="1"/>
    <col min="12" max="12" width="2.57421875" style="0" customWidth="1"/>
    <col min="13" max="13" width="7.00390625" style="0" customWidth="1"/>
    <col min="14" max="14" width="8.57421875" style="0" customWidth="1"/>
    <col min="15" max="15" width="7.421875" style="0" customWidth="1"/>
    <col min="16" max="16" width="4.8515625" style="0" customWidth="1"/>
    <col min="17" max="17" width="8.00390625" style="0" customWidth="1"/>
    <col min="18" max="18" width="7.57421875" style="0" customWidth="1"/>
    <col min="19" max="19" width="8.00390625" style="0" customWidth="1"/>
    <col min="20" max="20" width="8.7109375" style="0" customWidth="1"/>
    <col min="21" max="21" width="8.8515625" style="0" customWidth="1"/>
    <col min="22" max="22" width="8.7109375" style="0" customWidth="1"/>
    <col min="23" max="23" width="9.28125" style="0" customWidth="1"/>
    <col min="24" max="24" width="8.00390625" style="0" customWidth="1"/>
    <col min="25" max="25" width="8.421875" style="0" customWidth="1"/>
    <col min="26" max="16384" width="11.00390625" style="0" customWidth="1"/>
  </cols>
  <sheetData>
    <row r="1" spans="1:14" ht="22.5" customHeight="1" thickBot="1">
      <c r="A1" s="363" t="s">
        <v>74</v>
      </c>
      <c r="B1" s="363"/>
      <c r="E1" s="367" t="s">
        <v>101</v>
      </c>
      <c r="F1" s="368"/>
      <c r="G1" s="368"/>
      <c r="H1" s="368"/>
      <c r="I1" s="368"/>
      <c r="J1" s="368"/>
      <c r="K1" s="368"/>
      <c r="L1" s="368"/>
      <c r="M1" s="368"/>
      <c r="N1" s="369"/>
    </row>
    <row r="2" ht="11.25" customHeight="1" thickBot="1"/>
    <row r="3" spans="3:22" ht="16.5" customHeight="1" thickBot="1">
      <c r="C3" s="57" t="s">
        <v>17</v>
      </c>
      <c r="D3" s="236"/>
      <c r="E3" s="236"/>
      <c r="F3" s="236"/>
      <c r="G3" s="236"/>
      <c r="H3" s="236"/>
      <c r="I3" s="236"/>
      <c r="J3" s="236"/>
      <c r="K3" s="236"/>
      <c r="L3" s="236"/>
      <c r="N3" s="320" t="s">
        <v>1</v>
      </c>
      <c r="O3" s="320"/>
      <c r="P3" s="320"/>
      <c r="Q3" s="320"/>
      <c r="R3" s="320"/>
      <c r="S3" s="320"/>
      <c r="T3" s="320"/>
      <c r="U3" s="320"/>
      <c r="V3" s="320"/>
    </row>
    <row r="4" spans="4:25" ht="18.75" customHeight="1">
      <c r="D4" s="237"/>
      <c r="E4" s="237"/>
      <c r="F4" s="237"/>
      <c r="G4" s="237"/>
      <c r="H4" s="237"/>
      <c r="I4" s="237"/>
      <c r="J4" s="237"/>
      <c r="K4" s="237"/>
      <c r="L4" s="237"/>
      <c r="N4" s="58" t="s">
        <v>56</v>
      </c>
      <c r="O4" s="325"/>
      <c r="P4" s="325"/>
      <c r="Q4" s="325"/>
      <c r="R4" s="325"/>
      <c r="S4" s="326"/>
      <c r="T4" s="60"/>
      <c r="U4" s="59">
        <f>+'INGRESO DATOS'!D12</f>
        <v>0</v>
      </c>
      <c r="V4" s="61"/>
      <c r="W4" s="62"/>
      <c r="X4" s="337">
        <f>+'INGRESO DATOS'!E13</f>
        <v>0</v>
      </c>
      <c r="Y4" s="338"/>
    </row>
    <row r="5" ht="10.5" customHeight="1" thickBot="1"/>
    <row r="6" spans="1:25" ht="13.5" thickBot="1">
      <c r="A6" s="330"/>
      <c r="B6" s="330"/>
      <c r="C6" s="40"/>
      <c r="E6" s="331" t="s">
        <v>57</v>
      </c>
      <c r="F6" s="331"/>
      <c r="G6" s="331"/>
      <c r="H6" s="63"/>
      <c r="I6" s="331" t="s">
        <v>58</v>
      </c>
      <c r="J6" s="331"/>
      <c r="K6" s="331"/>
      <c r="L6" s="63"/>
      <c r="M6" s="331" t="s">
        <v>59</v>
      </c>
      <c r="N6" s="331"/>
      <c r="O6" s="331"/>
      <c r="Q6" s="323" t="s">
        <v>57</v>
      </c>
      <c r="R6" s="323"/>
      <c r="S6" s="323"/>
      <c r="T6" s="324" t="s">
        <v>58</v>
      </c>
      <c r="U6" s="324"/>
      <c r="V6" s="324"/>
      <c r="W6" s="327" t="s">
        <v>59</v>
      </c>
      <c r="X6" s="327"/>
      <c r="Y6" s="327"/>
    </row>
    <row r="7" spans="1:25" ht="16.5" customHeight="1" thickBot="1">
      <c r="A7" s="364" t="str">
        <f>IF('INGRESO DATOS'!D15=0,"ACA FALTA DATO CANTIDAD JUECES",IF('INGRESO DATOS'!D15=0,"FALTA DATO CANTIDAD DE JUECES",IF('INGRESO DATOS'!D15=0,"FALTA DATO","")))</f>
        <v>ACA FALTA DATO CANTIDAD JUECES</v>
      </c>
      <c r="B7" s="365"/>
      <c r="C7" s="366"/>
      <c r="D7" s="158"/>
      <c r="E7" s="65" t="s">
        <v>60</v>
      </c>
      <c r="F7" s="65" t="s">
        <v>60</v>
      </c>
      <c r="G7" s="65" t="s">
        <v>60</v>
      </c>
      <c r="H7" s="63"/>
      <c r="I7" s="64" t="s">
        <v>60</v>
      </c>
      <c r="J7" s="65" t="s">
        <v>60</v>
      </c>
      <c r="K7" s="65" t="s">
        <v>60</v>
      </c>
      <c r="L7" s="63"/>
      <c r="M7" s="64" t="s">
        <v>60</v>
      </c>
      <c r="N7" s="65" t="s">
        <v>60</v>
      </c>
      <c r="O7" s="65" t="s">
        <v>60</v>
      </c>
      <c r="Q7" s="66" t="s">
        <v>60</v>
      </c>
      <c r="R7" s="66" t="s">
        <v>60</v>
      </c>
      <c r="S7" s="66" t="s">
        <v>60</v>
      </c>
      <c r="T7" s="67" t="s">
        <v>60</v>
      </c>
      <c r="U7" s="67" t="s">
        <v>60</v>
      </c>
      <c r="V7" s="67" t="s">
        <v>60</v>
      </c>
      <c r="W7" s="68" t="s">
        <v>60</v>
      </c>
      <c r="X7" s="68" t="s">
        <v>60</v>
      </c>
      <c r="Y7" s="68" t="s">
        <v>60</v>
      </c>
    </row>
    <row r="8" spans="1:25" ht="13.5" thickBot="1">
      <c r="A8" s="159" t="str">
        <f>IF(A7=0,"NO INGRESO CANTIDAD DE JUECES"," ")</f>
        <v> </v>
      </c>
      <c r="B8" s="27"/>
      <c r="C8" s="27"/>
      <c r="E8" s="69" t="s">
        <v>61</v>
      </c>
      <c r="F8" s="70" t="s">
        <v>62</v>
      </c>
      <c r="G8" s="70" t="s">
        <v>63</v>
      </c>
      <c r="H8" s="63"/>
      <c r="I8" s="69" t="s">
        <v>61</v>
      </c>
      <c r="J8" s="70" t="s">
        <v>62</v>
      </c>
      <c r="K8" s="70" t="s">
        <v>63</v>
      </c>
      <c r="L8" s="63"/>
      <c r="M8" s="69" t="s">
        <v>61</v>
      </c>
      <c r="N8" s="70" t="s">
        <v>62</v>
      </c>
      <c r="O8" s="70" t="s">
        <v>63</v>
      </c>
      <c r="Q8" s="71" t="s">
        <v>61</v>
      </c>
      <c r="R8" s="71" t="s">
        <v>62</v>
      </c>
      <c r="S8" s="71" t="s">
        <v>63</v>
      </c>
      <c r="T8" s="72" t="s">
        <v>61</v>
      </c>
      <c r="U8" s="72" t="s">
        <v>62</v>
      </c>
      <c r="V8" s="72" t="s">
        <v>63</v>
      </c>
      <c r="W8" s="73" t="s">
        <v>61</v>
      </c>
      <c r="X8" s="73" t="s">
        <v>62</v>
      </c>
      <c r="Y8" s="73" t="s">
        <v>63</v>
      </c>
    </row>
    <row r="9" spans="1:25" ht="51.75" customHeight="1" thickBot="1">
      <c r="A9" s="328" t="str">
        <f>IF('INGRESO DATOS'!E18=0,"ACA FALTA EL NOMBRE DE UN JUEZ",IF('INGRESO DATOS'!E19=0,"FALTA EL NOMBRE DE UN JUEZ",IF('INGRESO DATOS'!E20=0,"FALTA NOMBRE JUEZ","")))</f>
        <v>ACA FALTA EL NOMBRE DE UN JUEZ</v>
      </c>
      <c r="B9" s="329"/>
      <c r="C9" s="329"/>
      <c r="D9" s="160"/>
      <c r="E9" s="74">
        <f>+'INGRESO DATOS'!E18</f>
        <v>0</v>
      </c>
      <c r="F9" s="75">
        <f>+'INGRESO DATOS'!E19</f>
        <v>0</v>
      </c>
      <c r="G9" s="75">
        <f>+'INGRESO DATOS'!E20</f>
        <v>0</v>
      </c>
      <c r="H9" s="76"/>
      <c r="I9" s="74">
        <f>+E9</f>
        <v>0</v>
      </c>
      <c r="J9" s="75">
        <f>+F9</f>
        <v>0</v>
      </c>
      <c r="K9" s="75">
        <f>+G9</f>
        <v>0</v>
      </c>
      <c r="L9" s="77"/>
      <c r="M9" s="74">
        <f>+I9</f>
        <v>0</v>
      </c>
      <c r="N9" s="75">
        <f>+J9</f>
        <v>0</v>
      </c>
      <c r="O9" s="75">
        <f>+K9</f>
        <v>0</v>
      </c>
      <c r="P9" s="78"/>
      <c r="Q9" s="79">
        <f>+M9</f>
        <v>0</v>
      </c>
      <c r="R9" s="80">
        <f>+N9</f>
        <v>0</v>
      </c>
      <c r="S9" s="80">
        <f>+O9</f>
        <v>0</v>
      </c>
      <c r="T9" s="81">
        <f aca="true" t="shared" si="0" ref="T9:Y9">+Q9</f>
        <v>0</v>
      </c>
      <c r="U9" s="82">
        <f t="shared" si="0"/>
        <v>0</v>
      </c>
      <c r="V9" s="82">
        <f t="shared" si="0"/>
        <v>0</v>
      </c>
      <c r="W9" s="83">
        <f t="shared" si="0"/>
        <v>0</v>
      </c>
      <c r="X9" s="83">
        <f t="shared" si="0"/>
        <v>0</v>
      </c>
      <c r="Y9" s="83">
        <f t="shared" si="0"/>
        <v>0</v>
      </c>
    </row>
    <row r="10" spans="1:27" ht="9" customHeight="1">
      <c r="A10" s="84"/>
      <c r="B10" s="85"/>
      <c r="C10" s="85"/>
      <c r="D10" s="84"/>
      <c r="E10" s="86"/>
      <c r="F10" s="87"/>
      <c r="G10" s="87"/>
      <c r="H10" s="88"/>
      <c r="I10" s="86"/>
      <c r="J10" s="87"/>
      <c r="K10" s="87"/>
      <c r="L10" s="89"/>
      <c r="M10" s="86"/>
      <c r="N10" s="87"/>
      <c r="O10" s="87"/>
      <c r="P10" s="89"/>
      <c r="Q10" s="86"/>
      <c r="R10" s="90"/>
      <c r="S10" s="90"/>
      <c r="T10" s="87"/>
      <c r="U10" s="90"/>
      <c r="V10" s="90"/>
      <c r="W10" s="90"/>
      <c r="X10" s="90"/>
      <c r="Y10" s="90"/>
      <c r="Z10" s="47"/>
      <c r="AA10" s="47"/>
    </row>
    <row r="11" spans="1:25" ht="5.25" customHeight="1">
      <c r="A11" s="84"/>
      <c r="B11" s="85"/>
      <c r="C11" s="85"/>
      <c r="D11" s="84"/>
      <c r="E11" s="86"/>
      <c r="F11" s="87"/>
      <c r="G11" s="87"/>
      <c r="H11" s="91"/>
      <c r="I11" s="86"/>
      <c r="J11" s="87"/>
      <c r="K11" s="87"/>
      <c r="L11" s="84"/>
      <c r="M11" s="86"/>
      <c r="N11" s="87"/>
      <c r="O11" s="87"/>
      <c r="P11" s="84"/>
      <c r="Q11" s="86"/>
      <c r="R11" s="87"/>
      <c r="S11" s="87"/>
      <c r="T11" s="87"/>
      <c r="U11" s="87"/>
      <c r="V11" s="87"/>
      <c r="W11" s="87"/>
      <c r="X11" s="87"/>
      <c r="Y11" s="87"/>
    </row>
    <row r="12" spans="1:28" s="4" customFormat="1" ht="18" customHeight="1">
      <c r="A12" s="321" t="s">
        <v>64</v>
      </c>
      <c r="B12" s="322"/>
      <c r="C12" s="208">
        <f>+'INGRESO DATOS'!B28</f>
        <v>1</v>
      </c>
      <c r="E12" s="92"/>
      <c r="F12" s="92"/>
      <c r="G12" s="92"/>
      <c r="H12" s="93"/>
      <c r="I12" s="92"/>
      <c r="J12" s="92"/>
      <c r="K12" s="92"/>
      <c r="L12" s="27"/>
      <c r="M12" s="92"/>
      <c r="N12" s="92"/>
      <c r="O12" s="92"/>
      <c r="Q12" s="92"/>
      <c r="R12" s="92"/>
      <c r="S12" s="92"/>
      <c r="T12" s="92"/>
      <c r="U12" s="92"/>
      <c r="V12" s="92"/>
      <c r="W12" s="92"/>
      <c r="X12" s="92"/>
      <c r="Y12" s="92"/>
      <c r="Z12" s="27"/>
      <c r="AA12" s="27"/>
      <c r="AB12" s="27"/>
    </row>
    <row r="13" spans="1:28" ht="15" customHeight="1" thickBot="1">
      <c r="A13" s="339">
        <f>+'INGRESO DATOS'!C28</f>
        <v>0</v>
      </c>
      <c r="B13" s="340"/>
      <c r="C13" s="223">
        <f>+'INGRESO DATOS'!D28</f>
        <v>0</v>
      </c>
      <c r="E13" s="94"/>
      <c r="F13" s="95"/>
      <c r="G13" s="95"/>
      <c r="H13" s="93"/>
      <c r="I13" s="95"/>
      <c r="J13" s="95"/>
      <c r="K13" s="95"/>
      <c r="L13" s="27"/>
      <c r="M13" s="95"/>
      <c r="N13" s="95"/>
      <c r="O13" s="95"/>
      <c r="P13" s="47"/>
      <c r="Q13" s="92"/>
      <c r="R13" s="92"/>
      <c r="S13" s="92"/>
      <c r="T13" s="92"/>
      <c r="U13" s="92"/>
      <c r="V13" s="92"/>
      <c r="W13" s="92"/>
      <c r="X13" s="92"/>
      <c r="Y13" s="92"/>
      <c r="Z13" s="27"/>
      <c r="AA13" s="27"/>
      <c r="AB13" s="4"/>
    </row>
    <row r="14" spans="1:25" ht="12.75" customHeight="1" thickBot="1">
      <c r="A14" s="222" t="s">
        <v>46</v>
      </c>
      <c r="B14" s="360" t="s">
        <v>47</v>
      </c>
      <c r="C14" s="361"/>
      <c r="D14" s="362"/>
      <c r="E14" s="333" t="s">
        <v>65</v>
      </c>
      <c r="F14" s="334"/>
      <c r="G14" s="334"/>
      <c r="H14" s="96"/>
      <c r="I14" s="335" t="s">
        <v>65</v>
      </c>
      <c r="J14" s="335"/>
      <c r="K14" s="335"/>
      <c r="L14" s="96"/>
      <c r="M14" s="336" t="s">
        <v>65</v>
      </c>
      <c r="N14" s="336"/>
      <c r="O14" s="336"/>
      <c r="Q14" s="332" t="s">
        <v>66</v>
      </c>
      <c r="R14" s="332"/>
      <c r="S14" s="332"/>
      <c r="T14" s="332"/>
      <c r="U14" s="332"/>
      <c r="V14" s="332"/>
      <c r="W14" s="332"/>
      <c r="X14" s="332"/>
      <c r="Y14" s="332"/>
    </row>
    <row r="15" spans="1:27" ht="12.75" customHeight="1">
      <c r="A15" s="161" t="s">
        <v>91</v>
      </c>
      <c r="B15" s="349" t="s">
        <v>48</v>
      </c>
      <c r="C15" s="350"/>
      <c r="D15" s="351"/>
      <c r="E15" s="97"/>
      <c r="F15" s="98"/>
      <c r="G15" s="97"/>
      <c r="H15" s="99"/>
      <c r="I15" s="97"/>
      <c r="J15" s="98"/>
      <c r="K15" s="97"/>
      <c r="L15" s="99"/>
      <c r="M15" s="97"/>
      <c r="N15" s="98"/>
      <c r="O15" s="97"/>
      <c r="Q15" s="100">
        <f aca="true" t="shared" si="1" ref="Q15:S16">+E15</f>
        <v>0</v>
      </c>
      <c r="R15" s="100">
        <f t="shared" si="1"/>
        <v>0</v>
      </c>
      <c r="S15" s="100">
        <f t="shared" si="1"/>
        <v>0</v>
      </c>
      <c r="T15" s="226">
        <f>+I15</f>
        <v>0</v>
      </c>
      <c r="U15" s="227">
        <f>+J15</f>
        <v>0</v>
      </c>
      <c r="V15" s="227">
        <f>+K15</f>
        <v>0</v>
      </c>
      <c r="W15" s="228">
        <f>+M15</f>
        <v>0</v>
      </c>
      <c r="X15" s="229">
        <f>+N15</f>
        <v>0</v>
      </c>
      <c r="Y15" s="230">
        <f>+O15</f>
        <v>0</v>
      </c>
      <c r="AA15" s="101"/>
    </row>
    <row r="16" spans="1:25" ht="12.75" customHeight="1">
      <c r="A16" s="161" t="s">
        <v>92</v>
      </c>
      <c r="B16" s="352" t="s">
        <v>49</v>
      </c>
      <c r="C16" s="353"/>
      <c r="D16" s="354"/>
      <c r="E16" s="97"/>
      <c r="F16" s="98"/>
      <c r="G16" s="97"/>
      <c r="H16" s="99"/>
      <c r="I16" s="97"/>
      <c r="J16" s="98"/>
      <c r="K16" s="97"/>
      <c r="L16" s="99"/>
      <c r="M16" s="97"/>
      <c r="N16" s="98"/>
      <c r="O16" s="97"/>
      <c r="Q16" s="104">
        <f t="shared" si="1"/>
        <v>0</v>
      </c>
      <c r="R16" s="104">
        <f t="shared" si="1"/>
        <v>0</v>
      </c>
      <c r="S16" s="104">
        <f t="shared" si="1"/>
        <v>0</v>
      </c>
      <c r="T16" s="234">
        <f aca="true" t="shared" si="2" ref="T16:T24">+I16</f>
        <v>0</v>
      </c>
      <c r="U16" s="234">
        <f aca="true" t="shared" si="3" ref="U16:U24">+J16</f>
        <v>0</v>
      </c>
      <c r="V16" s="234">
        <f aca="true" t="shared" si="4" ref="V16:V24">+K16</f>
        <v>0</v>
      </c>
      <c r="W16" s="235">
        <f aca="true" t="shared" si="5" ref="W16:W24">+M16</f>
        <v>0</v>
      </c>
      <c r="X16" s="235">
        <f aca="true" t="shared" si="6" ref="X16:X24">+N16</f>
        <v>0</v>
      </c>
      <c r="Y16" s="235">
        <f aca="true" t="shared" si="7" ref="Y16:Y24">+O16</f>
        <v>0</v>
      </c>
    </row>
    <row r="17" spans="1:25" ht="12.75" customHeight="1">
      <c r="A17" s="161" t="s">
        <v>93</v>
      </c>
      <c r="B17" s="346" t="s">
        <v>84</v>
      </c>
      <c r="C17" s="347"/>
      <c r="D17" s="348"/>
      <c r="E17" s="97"/>
      <c r="F17" s="98"/>
      <c r="G17" s="97"/>
      <c r="H17" s="99"/>
      <c r="I17" s="97"/>
      <c r="J17" s="98"/>
      <c r="K17" s="97"/>
      <c r="L17" s="99"/>
      <c r="M17" s="97"/>
      <c r="N17" s="98"/>
      <c r="O17" s="97"/>
      <c r="Q17" s="104">
        <f aca="true" t="shared" si="8" ref="Q17:S24">+E17</f>
        <v>0</v>
      </c>
      <c r="R17" s="104">
        <f t="shared" si="8"/>
        <v>0</v>
      </c>
      <c r="S17" s="104">
        <f t="shared" si="8"/>
        <v>0</v>
      </c>
      <c r="T17" s="234">
        <f t="shared" si="2"/>
        <v>0</v>
      </c>
      <c r="U17" s="234">
        <f t="shared" si="3"/>
        <v>0</v>
      </c>
      <c r="V17" s="234">
        <f t="shared" si="4"/>
        <v>0</v>
      </c>
      <c r="W17" s="235">
        <f t="shared" si="5"/>
        <v>0</v>
      </c>
      <c r="X17" s="235">
        <f t="shared" si="6"/>
        <v>0</v>
      </c>
      <c r="Y17" s="235">
        <f t="shared" si="7"/>
        <v>0</v>
      </c>
    </row>
    <row r="18" spans="1:25" ht="12.75" customHeight="1">
      <c r="A18" s="161" t="s">
        <v>94</v>
      </c>
      <c r="B18" s="346" t="s">
        <v>85</v>
      </c>
      <c r="C18" s="347"/>
      <c r="D18" s="348"/>
      <c r="E18" s="97"/>
      <c r="F18" s="98"/>
      <c r="G18" s="97"/>
      <c r="H18" s="99"/>
      <c r="I18" s="97"/>
      <c r="J18" s="98"/>
      <c r="K18" s="97"/>
      <c r="L18" s="99"/>
      <c r="M18" s="97"/>
      <c r="N18" s="98"/>
      <c r="O18" s="97"/>
      <c r="Q18" s="104">
        <f t="shared" si="8"/>
        <v>0</v>
      </c>
      <c r="R18" s="104">
        <f t="shared" si="8"/>
        <v>0</v>
      </c>
      <c r="S18" s="104">
        <f t="shared" si="8"/>
        <v>0</v>
      </c>
      <c r="T18" s="234">
        <f t="shared" si="2"/>
        <v>0</v>
      </c>
      <c r="U18" s="234">
        <f t="shared" si="3"/>
        <v>0</v>
      </c>
      <c r="V18" s="234">
        <f t="shared" si="4"/>
        <v>0</v>
      </c>
      <c r="W18" s="235">
        <f t="shared" si="5"/>
        <v>0</v>
      </c>
      <c r="X18" s="235">
        <f t="shared" si="6"/>
        <v>0</v>
      </c>
      <c r="Y18" s="235">
        <f t="shared" si="7"/>
        <v>0</v>
      </c>
    </row>
    <row r="19" spans="1:25" ht="12.75" customHeight="1">
      <c r="A19" s="161" t="s">
        <v>95</v>
      </c>
      <c r="B19" s="346" t="s">
        <v>86</v>
      </c>
      <c r="C19" s="347"/>
      <c r="D19" s="348"/>
      <c r="E19" s="97"/>
      <c r="F19" s="98"/>
      <c r="G19" s="97"/>
      <c r="H19" s="99"/>
      <c r="I19" s="97"/>
      <c r="J19" s="98"/>
      <c r="K19" s="97"/>
      <c r="L19" s="99"/>
      <c r="M19" s="97"/>
      <c r="N19" s="98"/>
      <c r="O19" s="97"/>
      <c r="Q19" s="104">
        <f t="shared" si="8"/>
        <v>0</v>
      </c>
      <c r="R19" s="104">
        <f t="shared" si="8"/>
        <v>0</v>
      </c>
      <c r="S19" s="104">
        <f t="shared" si="8"/>
        <v>0</v>
      </c>
      <c r="T19" s="234">
        <f t="shared" si="2"/>
        <v>0</v>
      </c>
      <c r="U19" s="234">
        <f t="shared" si="3"/>
        <v>0</v>
      </c>
      <c r="V19" s="234">
        <f t="shared" si="4"/>
        <v>0</v>
      </c>
      <c r="W19" s="235">
        <f t="shared" si="5"/>
        <v>0</v>
      </c>
      <c r="X19" s="235">
        <f t="shared" si="6"/>
        <v>0</v>
      </c>
      <c r="Y19" s="235">
        <f t="shared" si="7"/>
        <v>0</v>
      </c>
    </row>
    <row r="20" spans="1:25" ht="12.75" customHeight="1">
      <c r="A20" s="161" t="s">
        <v>96</v>
      </c>
      <c r="B20" s="346" t="s">
        <v>87</v>
      </c>
      <c r="C20" s="347"/>
      <c r="D20" s="348"/>
      <c r="E20" s="97"/>
      <c r="F20" s="98"/>
      <c r="G20" s="97"/>
      <c r="H20" s="99"/>
      <c r="I20" s="97"/>
      <c r="J20" s="98"/>
      <c r="K20" s="97"/>
      <c r="L20" s="99"/>
      <c r="M20" s="97"/>
      <c r="N20" s="98"/>
      <c r="O20" s="97"/>
      <c r="Q20" s="104">
        <f t="shared" si="8"/>
        <v>0</v>
      </c>
      <c r="R20" s="104">
        <f t="shared" si="8"/>
        <v>0</v>
      </c>
      <c r="S20" s="104">
        <f t="shared" si="8"/>
        <v>0</v>
      </c>
      <c r="T20" s="234">
        <f t="shared" si="2"/>
        <v>0</v>
      </c>
      <c r="U20" s="234">
        <f t="shared" si="3"/>
        <v>0</v>
      </c>
      <c r="V20" s="234">
        <f t="shared" si="4"/>
        <v>0</v>
      </c>
      <c r="W20" s="235">
        <f t="shared" si="5"/>
        <v>0</v>
      </c>
      <c r="X20" s="235">
        <f t="shared" si="6"/>
        <v>0</v>
      </c>
      <c r="Y20" s="235">
        <f t="shared" si="7"/>
        <v>0</v>
      </c>
    </row>
    <row r="21" spans="1:25" ht="12.75" customHeight="1">
      <c r="A21" s="161" t="s">
        <v>97</v>
      </c>
      <c r="B21" s="346" t="s">
        <v>88</v>
      </c>
      <c r="C21" s="347"/>
      <c r="D21" s="348"/>
      <c r="E21" s="97"/>
      <c r="F21" s="98"/>
      <c r="G21" s="97"/>
      <c r="H21" s="99"/>
      <c r="I21" s="97"/>
      <c r="J21" s="98"/>
      <c r="K21" s="97"/>
      <c r="L21" s="99"/>
      <c r="M21" s="97"/>
      <c r="N21" s="98"/>
      <c r="O21" s="97"/>
      <c r="Q21" s="104">
        <f t="shared" si="8"/>
        <v>0</v>
      </c>
      <c r="R21" s="104">
        <f t="shared" si="8"/>
        <v>0</v>
      </c>
      <c r="S21" s="104">
        <f t="shared" si="8"/>
        <v>0</v>
      </c>
      <c r="T21" s="234">
        <f t="shared" si="2"/>
        <v>0</v>
      </c>
      <c r="U21" s="234">
        <f t="shared" si="3"/>
        <v>0</v>
      </c>
      <c r="V21" s="234">
        <f t="shared" si="4"/>
        <v>0</v>
      </c>
      <c r="W21" s="235">
        <f t="shared" si="5"/>
        <v>0</v>
      </c>
      <c r="X21" s="235">
        <f t="shared" si="6"/>
        <v>0</v>
      </c>
      <c r="Y21" s="235">
        <f t="shared" si="7"/>
        <v>0</v>
      </c>
    </row>
    <row r="22" spans="1:25" ht="12.75" customHeight="1">
      <c r="A22" s="161" t="s">
        <v>98</v>
      </c>
      <c r="B22" s="346" t="s">
        <v>89</v>
      </c>
      <c r="C22" s="347"/>
      <c r="D22" s="348"/>
      <c r="E22" s="97"/>
      <c r="F22" s="98"/>
      <c r="G22" s="97"/>
      <c r="H22" s="99"/>
      <c r="I22" s="97"/>
      <c r="J22" s="98"/>
      <c r="K22" s="97"/>
      <c r="L22" s="99"/>
      <c r="M22" s="97"/>
      <c r="N22" s="98"/>
      <c r="O22" s="97"/>
      <c r="Q22" s="104">
        <f t="shared" si="8"/>
        <v>0</v>
      </c>
      <c r="R22" s="104">
        <f t="shared" si="8"/>
        <v>0</v>
      </c>
      <c r="S22" s="104">
        <f t="shared" si="8"/>
        <v>0</v>
      </c>
      <c r="T22" s="234">
        <f t="shared" si="2"/>
        <v>0</v>
      </c>
      <c r="U22" s="234">
        <f t="shared" si="3"/>
        <v>0</v>
      </c>
      <c r="V22" s="234">
        <f t="shared" si="4"/>
        <v>0</v>
      </c>
      <c r="W22" s="235">
        <f t="shared" si="5"/>
        <v>0</v>
      </c>
      <c r="X22" s="235">
        <f t="shared" si="6"/>
        <v>0</v>
      </c>
      <c r="Y22" s="235">
        <f t="shared" si="7"/>
        <v>0</v>
      </c>
    </row>
    <row r="23" spans="1:27" ht="12.75" customHeight="1">
      <c r="A23" s="161" t="s">
        <v>99</v>
      </c>
      <c r="B23" s="346" t="s">
        <v>90</v>
      </c>
      <c r="C23" s="347"/>
      <c r="D23" s="348"/>
      <c r="E23" s="97"/>
      <c r="F23" s="98"/>
      <c r="G23" s="97"/>
      <c r="H23" s="99"/>
      <c r="I23" s="97"/>
      <c r="J23" s="98"/>
      <c r="K23" s="97"/>
      <c r="L23" s="99"/>
      <c r="M23" s="97"/>
      <c r="N23" s="98"/>
      <c r="O23" s="97"/>
      <c r="Q23" s="104">
        <f t="shared" si="8"/>
        <v>0</v>
      </c>
      <c r="R23" s="104">
        <f t="shared" si="8"/>
        <v>0</v>
      </c>
      <c r="S23" s="104">
        <f t="shared" si="8"/>
        <v>0</v>
      </c>
      <c r="T23" s="234">
        <f t="shared" si="2"/>
        <v>0</v>
      </c>
      <c r="U23" s="234">
        <f t="shared" si="3"/>
        <v>0</v>
      </c>
      <c r="V23" s="234">
        <f t="shared" si="4"/>
        <v>0</v>
      </c>
      <c r="W23" s="235">
        <f t="shared" si="5"/>
        <v>0</v>
      </c>
      <c r="X23" s="235">
        <f t="shared" si="6"/>
        <v>0</v>
      </c>
      <c r="Y23" s="235">
        <f t="shared" si="7"/>
        <v>0</v>
      </c>
      <c r="AA23" s="112"/>
    </row>
    <row r="24" spans="1:27" ht="12.75" customHeight="1" thickBot="1">
      <c r="A24" s="161" t="s">
        <v>100</v>
      </c>
      <c r="B24" s="346" t="s">
        <v>50</v>
      </c>
      <c r="C24" s="347"/>
      <c r="D24" s="348"/>
      <c r="E24" s="97"/>
      <c r="F24" s="98"/>
      <c r="G24" s="97"/>
      <c r="H24" s="99"/>
      <c r="I24" s="97"/>
      <c r="J24" s="98"/>
      <c r="K24" s="97"/>
      <c r="L24" s="99"/>
      <c r="M24" s="97"/>
      <c r="N24" s="98"/>
      <c r="O24" s="97"/>
      <c r="Q24" s="104">
        <f t="shared" si="8"/>
        <v>0</v>
      </c>
      <c r="R24" s="104">
        <f t="shared" si="8"/>
        <v>0</v>
      </c>
      <c r="S24" s="104">
        <f t="shared" si="8"/>
        <v>0</v>
      </c>
      <c r="T24" s="107">
        <f t="shared" si="2"/>
        <v>0</v>
      </c>
      <c r="U24" s="108">
        <f t="shared" si="3"/>
        <v>0</v>
      </c>
      <c r="V24" s="108">
        <f t="shared" si="4"/>
        <v>0</v>
      </c>
      <c r="W24" s="231">
        <f t="shared" si="5"/>
        <v>0</v>
      </c>
      <c r="X24" s="232">
        <f t="shared" si="6"/>
        <v>0</v>
      </c>
      <c r="Y24" s="233">
        <f t="shared" si="7"/>
        <v>0</v>
      </c>
      <c r="AA24" s="112"/>
    </row>
    <row r="25" spans="1:26" ht="15.75" customHeight="1" thickBot="1">
      <c r="A25" s="344" t="s">
        <v>70</v>
      </c>
      <c r="B25" s="345"/>
      <c r="C25" s="345"/>
      <c r="D25" s="345"/>
      <c r="E25" s="151">
        <f>+Q25</f>
        <v>0</v>
      </c>
      <c r="F25" s="151">
        <f>+R25</f>
        <v>0</v>
      </c>
      <c r="G25" s="151">
        <f>+S25</f>
        <v>0</v>
      </c>
      <c r="H25" s="149"/>
      <c r="I25" s="152">
        <f>+T25</f>
        <v>0</v>
      </c>
      <c r="J25" s="152">
        <f>+U25</f>
        <v>0</v>
      </c>
      <c r="K25" s="152">
        <f>+V25</f>
        <v>0</v>
      </c>
      <c r="L25" s="150"/>
      <c r="M25" s="152">
        <f>+W25</f>
        <v>0</v>
      </c>
      <c r="N25" s="152">
        <f>+X25</f>
        <v>0</v>
      </c>
      <c r="O25" s="152">
        <f>+Y25</f>
        <v>0</v>
      </c>
      <c r="P25" s="190"/>
      <c r="Q25" s="199">
        <f aca="true" t="shared" si="9" ref="Q25:Y25">SUM(Q15:Q24)</f>
        <v>0</v>
      </c>
      <c r="R25" s="193">
        <f t="shared" si="9"/>
        <v>0</v>
      </c>
      <c r="S25" s="193">
        <f t="shared" si="9"/>
        <v>0</v>
      </c>
      <c r="T25" s="191">
        <f t="shared" si="9"/>
        <v>0</v>
      </c>
      <c r="U25" s="192">
        <f t="shared" si="9"/>
        <v>0</v>
      </c>
      <c r="V25" s="193">
        <f t="shared" si="9"/>
        <v>0</v>
      </c>
      <c r="W25" s="194">
        <f t="shared" si="9"/>
        <v>0</v>
      </c>
      <c r="X25" s="195">
        <f t="shared" si="9"/>
        <v>0</v>
      </c>
      <c r="Y25" s="195">
        <f t="shared" si="9"/>
        <v>0</v>
      </c>
      <c r="Z25" s="197"/>
    </row>
    <row r="26" spans="17:27" s="189" customFormat="1" ht="13.5" thickBot="1">
      <c r="Q26" s="184" t="s">
        <v>80</v>
      </c>
      <c r="R26" s="186"/>
      <c r="S26" s="188">
        <f>+(S25+R25+Q25)/3</f>
        <v>0</v>
      </c>
      <c r="T26" s="117" t="s">
        <v>81</v>
      </c>
      <c r="U26" s="117"/>
      <c r="V26" s="188">
        <f>+(V25+U25+T25)/3</f>
        <v>0</v>
      </c>
      <c r="W26" s="184" t="s">
        <v>82</v>
      </c>
      <c r="X26" s="185"/>
      <c r="Y26" s="188">
        <f>+(Y25+X25+W25)/3</f>
        <v>0</v>
      </c>
      <c r="AA26" s="196"/>
    </row>
    <row r="27" spans="1:27" ht="16.5" customHeight="1" thickBot="1">
      <c r="A27" s="341" t="s">
        <v>64</v>
      </c>
      <c r="B27" s="342"/>
      <c r="C27" s="212">
        <f>+'INGRESO DATOS'!B29</f>
        <v>2</v>
      </c>
      <c r="R27" s="160"/>
      <c r="S27" s="205" t="s">
        <v>83</v>
      </c>
      <c r="T27" s="200"/>
      <c r="U27" s="200"/>
      <c r="V27" s="206"/>
      <c r="W27" s="207"/>
      <c r="X27" s="207"/>
      <c r="Y27" s="198">
        <f>+SUM(S26+V26+Y26)-MIN(S26,V26,Y26)</f>
        <v>0</v>
      </c>
      <c r="AA27" s="112"/>
    </row>
    <row r="28" spans="1:25" ht="17.25" customHeight="1" thickBot="1">
      <c r="A28" s="339">
        <f>+'INGRESO DATOS'!C29</f>
        <v>0</v>
      </c>
      <c r="B28" s="343"/>
      <c r="C28" s="211">
        <f>+'INGRESO DATOS'!D29</f>
        <v>0</v>
      </c>
      <c r="E28" s="119"/>
      <c r="F28" s="95"/>
      <c r="G28" s="95"/>
      <c r="H28" s="93"/>
      <c r="I28" s="92"/>
      <c r="J28" s="92"/>
      <c r="K28" s="92"/>
      <c r="L28" s="27"/>
      <c r="M28" s="95"/>
      <c r="N28" s="95"/>
      <c r="O28" s="95"/>
      <c r="Q28" s="120"/>
      <c r="R28" s="92"/>
      <c r="S28" s="121"/>
      <c r="T28" s="92"/>
      <c r="U28" s="121"/>
      <c r="V28" s="121"/>
      <c r="W28" s="121"/>
      <c r="X28" s="121"/>
      <c r="Y28" s="92"/>
    </row>
    <row r="29" spans="1:25" ht="13.5" thickBot="1">
      <c r="A29" s="209" t="s">
        <v>46</v>
      </c>
      <c r="B29" s="355" t="s">
        <v>47</v>
      </c>
      <c r="C29" s="356"/>
      <c r="D29" s="357"/>
      <c r="E29" s="334" t="s">
        <v>65</v>
      </c>
      <c r="F29" s="334"/>
      <c r="G29" s="334"/>
      <c r="H29" s="96"/>
      <c r="I29" s="335" t="s">
        <v>65</v>
      </c>
      <c r="J29" s="335"/>
      <c r="K29" s="335"/>
      <c r="L29" s="96"/>
      <c r="M29" s="336" t="s">
        <v>65</v>
      </c>
      <c r="N29" s="336"/>
      <c r="O29" s="336"/>
      <c r="Q29" s="332" t="s">
        <v>66</v>
      </c>
      <c r="R29" s="332"/>
      <c r="S29" s="332"/>
      <c r="T29" s="332"/>
      <c r="U29" s="332"/>
      <c r="V29" s="332"/>
      <c r="W29" s="332"/>
      <c r="X29" s="332"/>
      <c r="Y29" s="332"/>
    </row>
    <row r="30" spans="1:27" ht="12.75">
      <c r="A30" s="161" t="s">
        <v>91</v>
      </c>
      <c r="B30" s="349" t="s">
        <v>48</v>
      </c>
      <c r="C30" s="350"/>
      <c r="D30" s="351"/>
      <c r="E30" s="97"/>
      <c r="F30" s="98"/>
      <c r="G30" s="97"/>
      <c r="H30" s="99"/>
      <c r="I30" s="97"/>
      <c r="J30" s="98"/>
      <c r="K30" s="97"/>
      <c r="L30" s="99"/>
      <c r="M30" s="97"/>
      <c r="N30" s="98"/>
      <c r="O30" s="97"/>
      <c r="Q30" s="100">
        <f aca="true" t="shared" si="10" ref="Q30:S31">+E30</f>
        <v>0</v>
      </c>
      <c r="R30" s="100">
        <f t="shared" si="10"/>
        <v>0</v>
      </c>
      <c r="S30" s="100">
        <f t="shared" si="10"/>
        <v>0</v>
      </c>
      <c r="T30" s="226">
        <f>+I30</f>
        <v>0</v>
      </c>
      <c r="U30" s="227">
        <f>+J30</f>
        <v>0</v>
      </c>
      <c r="V30" s="227">
        <f>+K30</f>
        <v>0</v>
      </c>
      <c r="W30" s="228">
        <f>+M30</f>
        <v>0</v>
      </c>
      <c r="X30" s="229">
        <f>+N30</f>
        <v>0</v>
      </c>
      <c r="Y30" s="230">
        <f>+O30</f>
        <v>0</v>
      </c>
      <c r="AA30" s="101"/>
    </row>
    <row r="31" spans="1:25" ht="12.75">
      <c r="A31" s="161" t="s">
        <v>92</v>
      </c>
      <c r="B31" s="352" t="s">
        <v>49</v>
      </c>
      <c r="C31" s="353"/>
      <c r="D31" s="354"/>
      <c r="E31" s="97"/>
      <c r="F31" s="98"/>
      <c r="G31" s="97"/>
      <c r="H31" s="99"/>
      <c r="I31" s="97"/>
      <c r="J31" s="98"/>
      <c r="K31" s="97"/>
      <c r="L31" s="99"/>
      <c r="M31" s="97"/>
      <c r="N31" s="98"/>
      <c r="O31" s="97"/>
      <c r="Q31" s="104">
        <f t="shared" si="10"/>
        <v>0</v>
      </c>
      <c r="R31" s="104">
        <f t="shared" si="10"/>
        <v>0</v>
      </c>
      <c r="S31" s="104">
        <f t="shared" si="10"/>
        <v>0</v>
      </c>
      <c r="T31" s="234">
        <f aca="true" t="shared" si="11" ref="T31:T39">+I31</f>
        <v>0</v>
      </c>
      <c r="U31" s="234">
        <f aca="true" t="shared" si="12" ref="U31:U39">+J31</f>
        <v>0</v>
      </c>
      <c r="V31" s="234">
        <f aca="true" t="shared" si="13" ref="V31:V39">+K31</f>
        <v>0</v>
      </c>
      <c r="W31" s="235">
        <f aca="true" t="shared" si="14" ref="W31:W39">+M31</f>
        <v>0</v>
      </c>
      <c r="X31" s="235">
        <f aca="true" t="shared" si="15" ref="X31:X39">+N31</f>
        <v>0</v>
      </c>
      <c r="Y31" s="235">
        <f aca="true" t="shared" si="16" ref="Y31:Y39">+O31</f>
        <v>0</v>
      </c>
    </row>
    <row r="32" spans="1:25" ht="12.75">
      <c r="A32" s="161" t="s">
        <v>93</v>
      </c>
      <c r="B32" s="346" t="s">
        <v>84</v>
      </c>
      <c r="C32" s="347"/>
      <c r="D32" s="348"/>
      <c r="E32" s="97"/>
      <c r="F32" s="98"/>
      <c r="G32" s="97"/>
      <c r="H32" s="99"/>
      <c r="I32" s="97"/>
      <c r="J32" s="98"/>
      <c r="K32" s="97"/>
      <c r="L32" s="99"/>
      <c r="M32" s="97"/>
      <c r="N32" s="98"/>
      <c r="O32" s="97"/>
      <c r="Q32" s="104">
        <f aca="true" t="shared" si="17" ref="Q32:Q39">+E32</f>
        <v>0</v>
      </c>
      <c r="R32" s="104">
        <f aca="true" t="shared" si="18" ref="R32:R39">+F32</f>
        <v>0</v>
      </c>
      <c r="S32" s="104">
        <f aca="true" t="shared" si="19" ref="S32:S39">+G32</f>
        <v>0</v>
      </c>
      <c r="T32" s="234">
        <f t="shared" si="11"/>
        <v>0</v>
      </c>
      <c r="U32" s="234">
        <f t="shared" si="12"/>
        <v>0</v>
      </c>
      <c r="V32" s="234">
        <f t="shared" si="13"/>
        <v>0</v>
      </c>
      <c r="W32" s="235">
        <f t="shared" si="14"/>
        <v>0</v>
      </c>
      <c r="X32" s="235">
        <f t="shared" si="15"/>
        <v>0</v>
      </c>
      <c r="Y32" s="235">
        <f t="shared" si="16"/>
        <v>0</v>
      </c>
    </row>
    <row r="33" spans="1:25" ht="12.75">
      <c r="A33" s="161" t="s">
        <v>94</v>
      </c>
      <c r="B33" s="346" t="s">
        <v>85</v>
      </c>
      <c r="C33" s="347"/>
      <c r="D33" s="348"/>
      <c r="E33" s="97"/>
      <c r="F33" s="98"/>
      <c r="G33" s="97"/>
      <c r="H33" s="99"/>
      <c r="I33" s="97"/>
      <c r="J33" s="98"/>
      <c r="K33" s="97"/>
      <c r="L33" s="99"/>
      <c r="M33" s="97"/>
      <c r="N33" s="98"/>
      <c r="O33" s="97"/>
      <c r="Q33" s="104">
        <f t="shared" si="17"/>
        <v>0</v>
      </c>
      <c r="R33" s="104">
        <f t="shared" si="18"/>
        <v>0</v>
      </c>
      <c r="S33" s="104">
        <f t="shared" si="19"/>
        <v>0</v>
      </c>
      <c r="T33" s="234">
        <f t="shared" si="11"/>
        <v>0</v>
      </c>
      <c r="U33" s="234">
        <f t="shared" si="12"/>
        <v>0</v>
      </c>
      <c r="V33" s="234">
        <f t="shared" si="13"/>
        <v>0</v>
      </c>
      <c r="W33" s="235">
        <f t="shared" si="14"/>
        <v>0</v>
      </c>
      <c r="X33" s="235">
        <f t="shared" si="15"/>
        <v>0</v>
      </c>
      <c r="Y33" s="235">
        <f t="shared" si="16"/>
        <v>0</v>
      </c>
    </row>
    <row r="34" spans="1:25" ht="12.75">
      <c r="A34" s="161" t="s">
        <v>95</v>
      </c>
      <c r="B34" s="346" t="s">
        <v>86</v>
      </c>
      <c r="C34" s="347"/>
      <c r="D34" s="348"/>
      <c r="E34" s="97"/>
      <c r="F34" s="98"/>
      <c r="G34" s="97"/>
      <c r="H34" s="99"/>
      <c r="I34" s="97"/>
      <c r="J34" s="98"/>
      <c r="K34" s="97"/>
      <c r="L34" s="99"/>
      <c r="M34" s="97"/>
      <c r="N34" s="98"/>
      <c r="O34" s="97"/>
      <c r="Q34" s="104">
        <f t="shared" si="17"/>
        <v>0</v>
      </c>
      <c r="R34" s="104">
        <f t="shared" si="18"/>
        <v>0</v>
      </c>
      <c r="S34" s="104">
        <f t="shared" si="19"/>
        <v>0</v>
      </c>
      <c r="T34" s="234">
        <f t="shared" si="11"/>
        <v>0</v>
      </c>
      <c r="U34" s="234">
        <f t="shared" si="12"/>
        <v>0</v>
      </c>
      <c r="V34" s="234">
        <f t="shared" si="13"/>
        <v>0</v>
      </c>
      <c r="W34" s="235">
        <f t="shared" si="14"/>
        <v>0</v>
      </c>
      <c r="X34" s="235">
        <f t="shared" si="15"/>
        <v>0</v>
      </c>
      <c r="Y34" s="235">
        <f t="shared" si="16"/>
        <v>0</v>
      </c>
    </row>
    <row r="35" spans="1:25" ht="12.75">
      <c r="A35" s="161" t="s">
        <v>96</v>
      </c>
      <c r="B35" s="346" t="s">
        <v>87</v>
      </c>
      <c r="C35" s="347"/>
      <c r="D35" s="348"/>
      <c r="E35" s="97"/>
      <c r="F35" s="98"/>
      <c r="G35" s="97"/>
      <c r="H35" s="99"/>
      <c r="I35" s="97"/>
      <c r="J35" s="98"/>
      <c r="K35" s="97"/>
      <c r="L35" s="99"/>
      <c r="M35" s="97"/>
      <c r="N35" s="98"/>
      <c r="O35" s="97"/>
      <c r="Q35" s="104">
        <f t="shared" si="17"/>
        <v>0</v>
      </c>
      <c r="R35" s="104">
        <f t="shared" si="18"/>
        <v>0</v>
      </c>
      <c r="S35" s="104">
        <f t="shared" si="19"/>
        <v>0</v>
      </c>
      <c r="T35" s="234">
        <f t="shared" si="11"/>
        <v>0</v>
      </c>
      <c r="U35" s="234">
        <f t="shared" si="12"/>
        <v>0</v>
      </c>
      <c r="V35" s="234">
        <f t="shared" si="13"/>
        <v>0</v>
      </c>
      <c r="W35" s="235">
        <f t="shared" si="14"/>
        <v>0</v>
      </c>
      <c r="X35" s="235">
        <f t="shared" si="15"/>
        <v>0</v>
      </c>
      <c r="Y35" s="235">
        <f t="shared" si="16"/>
        <v>0</v>
      </c>
    </row>
    <row r="36" spans="1:25" ht="12.75">
      <c r="A36" s="161" t="s">
        <v>97</v>
      </c>
      <c r="B36" s="346" t="s">
        <v>88</v>
      </c>
      <c r="C36" s="347"/>
      <c r="D36" s="348"/>
      <c r="E36" s="97"/>
      <c r="F36" s="98"/>
      <c r="G36" s="97"/>
      <c r="H36" s="99"/>
      <c r="I36" s="97"/>
      <c r="J36" s="98"/>
      <c r="K36" s="97"/>
      <c r="L36" s="99"/>
      <c r="M36" s="97"/>
      <c r="N36" s="98"/>
      <c r="O36" s="97"/>
      <c r="Q36" s="104">
        <f t="shared" si="17"/>
        <v>0</v>
      </c>
      <c r="R36" s="104">
        <f t="shared" si="18"/>
        <v>0</v>
      </c>
      <c r="S36" s="104">
        <f t="shared" si="19"/>
        <v>0</v>
      </c>
      <c r="T36" s="234">
        <f t="shared" si="11"/>
        <v>0</v>
      </c>
      <c r="U36" s="234">
        <f t="shared" si="12"/>
        <v>0</v>
      </c>
      <c r="V36" s="234">
        <f t="shared" si="13"/>
        <v>0</v>
      </c>
      <c r="W36" s="235">
        <f t="shared" si="14"/>
        <v>0</v>
      </c>
      <c r="X36" s="235">
        <f t="shared" si="15"/>
        <v>0</v>
      </c>
      <c r="Y36" s="235">
        <f t="shared" si="16"/>
        <v>0</v>
      </c>
    </row>
    <row r="37" spans="1:25" ht="12.75">
      <c r="A37" s="161" t="s">
        <v>98</v>
      </c>
      <c r="B37" s="346" t="s">
        <v>89</v>
      </c>
      <c r="C37" s="347"/>
      <c r="D37" s="348"/>
      <c r="E37" s="97"/>
      <c r="F37" s="98"/>
      <c r="G37" s="97"/>
      <c r="H37" s="99"/>
      <c r="I37" s="97"/>
      <c r="J37" s="98"/>
      <c r="K37" s="97"/>
      <c r="L37" s="99"/>
      <c r="M37" s="97"/>
      <c r="N37" s="98"/>
      <c r="O37" s="97"/>
      <c r="Q37" s="104">
        <f t="shared" si="17"/>
        <v>0</v>
      </c>
      <c r="R37" s="104">
        <f t="shared" si="18"/>
        <v>0</v>
      </c>
      <c r="S37" s="104">
        <f t="shared" si="19"/>
        <v>0</v>
      </c>
      <c r="T37" s="234">
        <f t="shared" si="11"/>
        <v>0</v>
      </c>
      <c r="U37" s="234">
        <f t="shared" si="12"/>
        <v>0</v>
      </c>
      <c r="V37" s="234">
        <f t="shared" si="13"/>
        <v>0</v>
      </c>
      <c r="W37" s="235">
        <f t="shared" si="14"/>
        <v>0</v>
      </c>
      <c r="X37" s="235">
        <f t="shared" si="15"/>
        <v>0</v>
      </c>
      <c r="Y37" s="235">
        <f t="shared" si="16"/>
        <v>0</v>
      </c>
    </row>
    <row r="38" spans="1:25" ht="12.75">
      <c r="A38" s="161" t="s">
        <v>99</v>
      </c>
      <c r="B38" s="346" t="s">
        <v>90</v>
      </c>
      <c r="C38" s="347"/>
      <c r="D38" s="348"/>
      <c r="E38" s="97"/>
      <c r="F38" s="98"/>
      <c r="G38" s="97"/>
      <c r="H38" s="99"/>
      <c r="I38" s="97"/>
      <c r="J38" s="98"/>
      <c r="K38" s="97"/>
      <c r="L38" s="99"/>
      <c r="M38" s="97"/>
      <c r="N38" s="98"/>
      <c r="O38" s="97"/>
      <c r="Q38" s="104">
        <f t="shared" si="17"/>
        <v>0</v>
      </c>
      <c r="R38" s="104">
        <f t="shared" si="18"/>
        <v>0</v>
      </c>
      <c r="S38" s="104">
        <f t="shared" si="19"/>
        <v>0</v>
      </c>
      <c r="T38" s="234">
        <f t="shared" si="11"/>
        <v>0</v>
      </c>
      <c r="U38" s="234">
        <f t="shared" si="12"/>
        <v>0</v>
      </c>
      <c r="V38" s="234">
        <f t="shared" si="13"/>
        <v>0</v>
      </c>
      <c r="W38" s="235">
        <f t="shared" si="14"/>
        <v>0</v>
      </c>
      <c r="X38" s="235">
        <f t="shared" si="15"/>
        <v>0</v>
      </c>
      <c r="Y38" s="235">
        <f t="shared" si="16"/>
        <v>0</v>
      </c>
    </row>
    <row r="39" spans="1:25" ht="12.75">
      <c r="A39" s="161" t="s">
        <v>100</v>
      </c>
      <c r="B39" s="346" t="s">
        <v>50</v>
      </c>
      <c r="C39" s="347"/>
      <c r="D39" s="348"/>
      <c r="E39" s="97"/>
      <c r="F39" s="98"/>
      <c r="G39" s="97"/>
      <c r="H39" s="99"/>
      <c r="I39" s="97"/>
      <c r="J39" s="98"/>
      <c r="K39" s="97"/>
      <c r="L39" s="99"/>
      <c r="M39" s="97"/>
      <c r="N39" s="98"/>
      <c r="O39" s="97"/>
      <c r="Q39" s="104">
        <f t="shared" si="17"/>
        <v>0</v>
      </c>
      <c r="R39" s="104">
        <f t="shared" si="18"/>
        <v>0</v>
      </c>
      <c r="S39" s="104">
        <f t="shared" si="19"/>
        <v>0</v>
      </c>
      <c r="T39" s="107">
        <f t="shared" si="11"/>
        <v>0</v>
      </c>
      <c r="U39" s="108">
        <f t="shared" si="12"/>
        <v>0</v>
      </c>
      <c r="V39" s="108">
        <f t="shared" si="13"/>
        <v>0</v>
      </c>
      <c r="W39" s="231">
        <f t="shared" si="14"/>
        <v>0</v>
      </c>
      <c r="X39" s="232">
        <f t="shared" si="15"/>
        <v>0</v>
      </c>
      <c r="Y39" s="233">
        <f t="shared" si="16"/>
        <v>0</v>
      </c>
    </row>
    <row r="40" spans="1:25" ht="13.5" thickBot="1">
      <c r="A40" s="161" t="s">
        <v>75</v>
      </c>
      <c r="B40" s="358" t="s">
        <v>50</v>
      </c>
      <c r="C40" s="359"/>
      <c r="D40" s="37">
        <v>5</v>
      </c>
      <c r="E40" s="97"/>
      <c r="F40" s="98"/>
      <c r="G40" s="97"/>
      <c r="H40" s="99"/>
      <c r="I40" s="97"/>
      <c r="J40" s="98"/>
      <c r="K40" s="97"/>
      <c r="L40" s="99"/>
      <c r="M40" s="97"/>
      <c r="N40" s="98"/>
      <c r="O40" s="97"/>
      <c r="Q40" s="104">
        <f>+E40*$D40</f>
        <v>0</v>
      </c>
      <c r="R40" s="105">
        <f>+F40*$D40</f>
        <v>0</v>
      </c>
      <c r="S40" s="106">
        <f>+G40*$D40</f>
        <v>0</v>
      </c>
      <c r="T40" s="107">
        <f>+I40*$D40</f>
        <v>0</v>
      </c>
      <c r="U40" s="108">
        <f>+J40*$D40</f>
        <v>0</v>
      </c>
      <c r="V40" s="108">
        <f>+K40*$D40</f>
        <v>0</v>
      </c>
      <c r="W40" s="109">
        <f>+M40*$D40</f>
        <v>0</v>
      </c>
      <c r="X40" s="110">
        <f>+N40*$D40</f>
        <v>0</v>
      </c>
      <c r="Y40" s="111">
        <f>+O40*$D40</f>
        <v>0</v>
      </c>
    </row>
    <row r="41" spans="1:25" ht="13.5" thickBot="1">
      <c r="A41" s="344" t="s">
        <v>70</v>
      </c>
      <c r="B41" s="345"/>
      <c r="C41" s="345"/>
      <c r="D41" s="345"/>
      <c r="E41" s="151">
        <f>+Q41</f>
        <v>0</v>
      </c>
      <c r="F41" s="151">
        <f>+R41</f>
        <v>0</v>
      </c>
      <c r="G41" s="151">
        <f>+S41</f>
        <v>0</v>
      </c>
      <c r="H41" s="149"/>
      <c r="I41" s="152">
        <f>+T41</f>
        <v>0</v>
      </c>
      <c r="J41" s="152">
        <f>+U41</f>
        <v>0</v>
      </c>
      <c r="K41" s="152">
        <f>+V41</f>
        <v>0</v>
      </c>
      <c r="L41" s="150"/>
      <c r="M41" s="152">
        <f>+W41</f>
        <v>0</v>
      </c>
      <c r="N41" s="152">
        <f>+X41</f>
        <v>0</v>
      </c>
      <c r="O41" s="152">
        <f>+Y41</f>
        <v>0</v>
      </c>
      <c r="Q41" s="113">
        <f aca="true" t="shared" si="20" ref="Q41:Y41">SUM(Q30:Q40)</f>
        <v>0</v>
      </c>
      <c r="R41" s="114">
        <f t="shared" si="20"/>
        <v>0</v>
      </c>
      <c r="S41" s="114">
        <f t="shared" si="20"/>
        <v>0</v>
      </c>
      <c r="T41" s="113">
        <f t="shared" si="20"/>
        <v>0</v>
      </c>
      <c r="U41" s="114">
        <f t="shared" si="20"/>
        <v>0</v>
      </c>
      <c r="V41" s="114">
        <f t="shared" si="20"/>
        <v>0</v>
      </c>
      <c r="W41" s="115">
        <f t="shared" si="20"/>
        <v>0</v>
      </c>
      <c r="X41" s="116">
        <f t="shared" si="20"/>
        <v>0</v>
      </c>
      <c r="Y41" s="116">
        <f t="shared" si="20"/>
        <v>0</v>
      </c>
    </row>
    <row r="42" spans="17:25" ht="13.5" thickBot="1">
      <c r="Q42" s="184" t="s">
        <v>80</v>
      </c>
      <c r="R42" s="186"/>
      <c r="S42" s="188">
        <f>+(S41+R41+Q41)/3</f>
        <v>0</v>
      </c>
      <c r="T42" s="117" t="s">
        <v>81</v>
      </c>
      <c r="U42" s="117"/>
      <c r="V42" s="188">
        <f>+(V41+U41+T41)/3</f>
        <v>0</v>
      </c>
      <c r="W42" s="184" t="s">
        <v>82</v>
      </c>
      <c r="X42" s="185"/>
      <c r="Y42" s="188">
        <f>+(Y41+X41+W41)/3</f>
        <v>0</v>
      </c>
    </row>
    <row r="43" spans="3:25" ht="18.75" customHeight="1" thickBot="1">
      <c r="C43" s="118"/>
      <c r="R43" s="160"/>
      <c r="S43" s="205" t="s">
        <v>83</v>
      </c>
      <c r="T43" s="200"/>
      <c r="U43" s="200"/>
      <c r="V43" s="206"/>
      <c r="W43" s="207"/>
      <c r="X43" s="207"/>
      <c r="Y43" s="198">
        <f>+SUM(S42+V42+Y42)-MIN(S42,V42,Y42)</f>
        <v>0</v>
      </c>
    </row>
    <row r="44" spans="1:26" ht="15.75">
      <c r="A44" s="341" t="s">
        <v>64</v>
      </c>
      <c r="B44" s="342"/>
      <c r="C44" s="212">
        <f>+'INGRESO DATOS'!B30</f>
        <v>3</v>
      </c>
      <c r="R44" s="27"/>
      <c r="S44" s="201"/>
      <c r="T44" s="201"/>
      <c r="U44" s="201"/>
      <c r="V44" s="202"/>
      <c r="W44" s="201"/>
      <c r="X44" s="201"/>
      <c r="Y44" s="201"/>
      <c r="Z44" s="27"/>
    </row>
    <row r="45" spans="1:26" ht="15.75" thickBot="1">
      <c r="A45" s="339">
        <f>+'INGRESO DATOS'!C30</f>
        <v>0</v>
      </c>
      <c r="B45" s="343"/>
      <c r="C45" s="210">
        <f>+'INGRESO DATOS'!D30</f>
        <v>0</v>
      </c>
      <c r="E45" s="119"/>
      <c r="F45" s="92"/>
      <c r="G45" s="92"/>
      <c r="H45" s="93"/>
      <c r="I45" s="92"/>
      <c r="J45" s="92"/>
      <c r="K45" s="92"/>
      <c r="L45" s="27"/>
      <c r="M45" s="92"/>
      <c r="N45" s="92"/>
      <c r="O45" s="92"/>
      <c r="Q45" s="120"/>
      <c r="R45" s="92"/>
      <c r="S45" s="92"/>
      <c r="T45" s="92"/>
      <c r="U45" s="92"/>
      <c r="V45" s="92"/>
      <c r="W45" s="92"/>
      <c r="X45" s="92"/>
      <c r="Y45" s="92"/>
      <c r="Z45" s="47"/>
    </row>
    <row r="46" spans="1:25" ht="13.5" thickBot="1">
      <c r="A46" s="209" t="s">
        <v>46</v>
      </c>
      <c r="B46" s="355" t="s">
        <v>47</v>
      </c>
      <c r="C46" s="356"/>
      <c r="D46" s="357"/>
      <c r="E46" s="334" t="s">
        <v>65</v>
      </c>
      <c r="F46" s="334"/>
      <c r="G46" s="334"/>
      <c r="H46" s="96"/>
      <c r="I46" s="335" t="s">
        <v>65</v>
      </c>
      <c r="J46" s="335"/>
      <c r="K46" s="335"/>
      <c r="L46" s="96"/>
      <c r="M46" s="336" t="s">
        <v>65</v>
      </c>
      <c r="N46" s="336"/>
      <c r="O46" s="336"/>
      <c r="Q46" s="332" t="s">
        <v>66</v>
      </c>
      <c r="R46" s="332"/>
      <c r="S46" s="332"/>
      <c r="T46" s="332"/>
      <c r="U46" s="332"/>
      <c r="V46" s="332"/>
      <c r="W46" s="332"/>
      <c r="X46" s="332"/>
      <c r="Y46" s="332"/>
    </row>
    <row r="47" spans="1:27" ht="12.75">
      <c r="A47" s="161" t="s">
        <v>91</v>
      </c>
      <c r="B47" s="349" t="s">
        <v>48</v>
      </c>
      <c r="C47" s="350"/>
      <c r="D47" s="351"/>
      <c r="E47" s="97"/>
      <c r="F47" s="98"/>
      <c r="G47" s="97"/>
      <c r="H47" s="99"/>
      <c r="I47" s="97"/>
      <c r="J47" s="98"/>
      <c r="K47" s="97"/>
      <c r="L47" s="99"/>
      <c r="M47" s="97"/>
      <c r="N47" s="98"/>
      <c r="O47" s="97"/>
      <c r="Q47" s="100">
        <f aca="true" t="shared" si="21" ref="Q47:S48">+E47</f>
        <v>0</v>
      </c>
      <c r="R47" s="100">
        <f t="shared" si="21"/>
        <v>0</v>
      </c>
      <c r="S47" s="100">
        <f t="shared" si="21"/>
        <v>0</v>
      </c>
      <c r="T47" s="226">
        <f>+I47</f>
        <v>0</v>
      </c>
      <c r="U47" s="227">
        <f>+J47</f>
        <v>0</v>
      </c>
      <c r="V47" s="227">
        <f>+K47</f>
        <v>0</v>
      </c>
      <c r="W47" s="228">
        <f>+M47</f>
        <v>0</v>
      </c>
      <c r="X47" s="229">
        <f>+N47</f>
        <v>0</v>
      </c>
      <c r="Y47" s="230">
        <f>+O47</f>
        <v>0</v>
      </c>
      <c r="AA47" s="101"/>
    </row>
    <row r="48" spans="1:25" ht="12.75">
      <c r="A48" s="161" t="s">
        <v>92</v>
      </c>
      <c r="B48" s="352" t="s">
        <v>49</v>
      </c>
      <c r="C48" s="353"/>
      <c r="D48" s="354"/>
      <c r="E48" s="97"/>
      <c r="F48" s="98"/>
      <c r="G48" s="97"/>
      <c r="H48" s="99"/>
      <c r="I48" s="97"/>
      <c r="J48" s="98"/>
      <c r="K48" s="97"/>
      <c r="L48" s="99"/>
      <c r="M48" s="97"/>
      <c r="N48" s="98"/>
      <c r="O48" s="97"/>
      <c r="Q48" s="104">
        <f t="shared" si="21"/>
        <v>0</v>
      </c>
      <c r="R48" s="104">
        <f t="shared" si="21"/>
        <v>0</v>
      </c>
      <c r="S48" s="104">
        <f t="shared" si="21"/>
        <v>0</v>
      </c>
      <c r="T48" s="234">
        <f aca="true" t="shared" si="22" ref="T48:T56">+I48</f>
        <v>0</v>
      </c>
      <c r="U48" s="234">
        <f aca="true" t="shared" si="23" ref="U48:U56">+J48</f>
        <v>0</v>
      </c>
      <c r="V48" s="234">
        <f aca="true" t="shared" si="24" ref="V48:V56">+K48</f>
        <v>0</v>
      </c>
      <c r="W48" s="235">
        <f aca="true" t="shared" si="25" ref="W48:W56">+M48</f>
        <v>0</v>
      </c>
      <c r="X48" s="235">
        <f aca="true" t="shared" si="26" ref="X48:X56">+N48</f>
        <v>0</v>
      </c>
      <c r="Y48" s="235">
        <f aca="true" t="shared" si="27" ref="Y48:Y56">+O48</f>
        <v>0</v>
      </c>
    </row>
    <row r="49" spans="1:25" ht="12.75">
      <c r="A49" s="161" t="s">
        <v>93</v>
      </c>
      <c r="B49" s="346" t="s">
        <v>84</v>
      </c>
      <c r="C49" s="347"/>
      <c r="D49" s="348"/>
      <c r="E49" s="97"/>
      <c r="F49" s="98"/>
      <c r="G49" s="97"/>
      <c r="H49" s="99"/>
      <c r="I49" s="97"/>
      <c r="J49" s="98"/>
      <c r="K49" s="97"/>
      <c r="L49" s="99"/>
      <c r="M49" s="97"/>
      <c r="N49" s="98"/>
      <c r="O49" s="97"/>
      <c r="Q49" s="104">
        <f aca="true" t="shared" si="28" ref="Q49:Q56">+E49</f>
        <v>0</v>
      </c>
      <c r="R49" s="104">
        <f aca="true" t="shared" si="29" ref="R49:R56">+F49</f>
        <v>0</v>
      </c>
      <c r="S49" s="104">
        <f aca="true" t="shared" si="30" ref="S49:S56">+G49</f>
        <v>0</v>
      </c>
      <c r="T49" s="234">
        <f t="shared" si="22"/>
        <v>0</v>
      </c>
      <c r="U49" s="234">
        <f t="shared" si="23"/>
        <v>0</v>
      </c>
      <c r="V49" s="234">
        <f t="shared" si="24"/>
        <v>0</v>
      </c>
      <c r="W49" s="235">
        <f t="shared" si="25"/>
        <v>0</v>
      </c>
      <c r="X49" s="235">
        <f t="shared" si="26"/>
        <v>0</v>
      </c>
      <c r="Y49" s="235">
        <f t="shared" si="27"/>
        <v>0</v>
      </c>
    </row>
    <row r="50" spans="1:25" ht="12.75">
      <c r="A50" s="161" t="s">
        <v>94</v>
      </c>
      <c r="B50" s="346" t="s">
        <v>85</v>
      </c>
      <c r="C50" s="347"/>
      <c r="D50" s="348"/>
      <c r="E50" s="97"/>
      <c r="F50" s="98"/>
      <c r="G50" s="97"/>
      <c r="H50" s="99"/>
      <c r="I50" s="97"/>
      <c r="J50" s="98"/>
      <c r="K50" s="97"/>
      <c r="L50" s="99"/>
      <c r="M50" s="97"/>
      <c r="N50" s="98"/>
      <c r="O50" s="97"/>
      <c r="Q50" s="104">
        <f t="shared" si="28"/>
        <v>0</v>
      </c>
      <c r="R50" s="104">
        <f t="shared" si="29"/>
        <v>0</v>
      </c>
      <c r="S50" s="104">
        <f t="shared" si="30"/>
        <v>0</v>
      </c>
      <c r="T50" s="234">
        <f t="shared" si="22"/>
        <v>0</v>
      </c>
      <c r="U50" s="234">
        <f t="shared" si="23"/>
        <v>0</v>
      </c>
      <c r="V50" s="234">
        <f t="shared" si="24"/>
        <v>0</v>
      </c>
      <c r="W50" s="235">
        <f t="shared" si="25"/>
        <v>0</v>
      </c>
      <c r="X50" s="235">
        <f t="shared" si="26"/>
        <v>0</v>
      </c>
      <c r="Y50" s="235">
        <f t="shared" si="27"/>
        <v>0</v>
      </c>
    </row>
    <row r="51" spans="1:25" ht="12.75">
      <c r="A51" s="161" t="s">
        <v>95</v>
      </c>
      <c r="B51" s="346" t="s">
        <v>86</v>
      </c>
      <c r="C51" s="347"/>
      <c r="D51" s="348"/>
      <c r="E51" s="97"/>
      <c r="F51" s="98"/>
      <c r="G51" s="97"/>
      <c r="H51" s="99"/>
      <c r="I51" s="97"/>
      <c r="J51" s="98"/>
      <c r="K51" s="97"/>
      <c r="L51" s="99"/>
      <c r="M51" s="97"/>
      <c r="N51" s="98"/>
      <c r="O51" s="97"/>
      <c r="Q51" s="104">
        <f t="shared" si="28"/>
        <v>0</v>
      </c>
      <c r="R51" s="104">
        <f t="shared" si="29"/>
        <v>0</v>
      </c>
      <c r="S51" s="104">
        <f t="shared" si="30"/>
        <v>0</v>
      </c>
      <c r="T51" s="234">
        <f t="shared" si="22"/>
        <v>0</v>
      </c>
      <c r="U51" s="234">
        <f t="shared" si="23"/>
        <v>0</v>
      </c>
      <c r="V51" s="234">
        <f t="shared" si="24"/>
        <v>0</v>
      </c>
      <c r="W51" s="235">
        <f t="shared" si="25"/>
        <v>0</v>
      </c>
      <c r="X51" s="235">
        <f t="shared" si="26"/>
        <v>0</v>
      </c>
      <c r="Y51" s="235">
        <f t="shared" si="27"/>
        <v>0</v>
      </c>
    </row>
    <row r="52" spans="1:25" ht="12.75">
      <c r="A52" s="161" t="s">
        <v>96</v>
      </c>
      <c r="B52" s="346" t="s">
        <v>87</v>
      </c>
      <c r="C52" s="347"/>
      <c r="D52" s="348"/>
      <c r="E52" s="97"/>
      <c r="F52" s="98"/>
      <c r="G52" s="97"/>
      <c r="H52" s="99"/>
      <c r="I52" s="97"/>
      <c r="J52" s="98"/>
      <c r="K52" s="97"/>
      <c r="L52" s="99"/>
      <c r="M52" s="97"/>
      <c r="N52" s="98"/>
      <c r="O52" s="97"/>
      <c r="Q52" s="104">
        <f t="shared" si="28"/>
        <v>0</v>
      </c>
      <c r="R52" s="104">
        <f t="shared" si="29"/>
        <v>0</v>
      </c>
      <c r="S52" s="104">
        <f t="shared" si="30"/>
        <v>0</v>
      </c>
      <c r="T52" s="234">
        <f t="shared" si="22"/>
        <v>0</v>
      </c>
      <c r="U52" s="234">
        <f t="shared" si="23"/>
        <v>0</v>
      </c>
      <c r="V52" s="234">
        <f t="shared" si="24"/>
        <v>0</v>
      </c>
      <c r="W52" s="235">
        <f t="shared" si="25"/>
        <v>0</v>
      </c>
      <c r="X52" s="235">
        <f t="shared" si="26"/>
        <v>0</v>
      </c>
      <c r="Y52" s="235">
        <f t="shared" si="27"/>
        <v>0</v>
      </c>
    </row>
    <row r="53" spans="1:25" ht="12.75">
      <c r="A53" s="161" t="s">
        <v>97</v>
      </c>
      <c r="B53" s="346" t="s">
        <v>88</v>
      </c>
      <c r="C53" s="347"/>
      <c r="D53" s="348"/>
      <c r="E53" s="97"/>
      <c r="F53" s="98"/>
      <c r="G53" s="97"/>
      <c r="H53" s="99"/>
      <c r="I53" s="97"/>
      <c r="J53" s="98"/>
      <c r="K53" s="97"/>
      <c r="L53" s="99"/>
      <c r="M53" s="97"/>
      <c r="N53" s="98"/>
      <c r="O53" s="97"/>
      <c r="Q53" s="104">
        <f t="shared" si="28"/>
        <v>0</v>
      </c>
      <c r="R53" s="104">
        <f t="shared" si="29"/>
        <v>0</v>
      </c>
      <c r="S53" s="104">
        <f t="shared" si="30"/>
        <v>0</v>
      </c>
      <c r="T53" s="234">
        <f t="shared" si="22"/>
        <v>0</v>
      </c>
      <c r="U53" s="234">
        <f t="shared" si="23"/>
        <v>0</v>
      </c>
      <c r="V53" s="234">
        <f t="shared" si="24"/>
        <v>0</v>
      </c>
      <c r="W53" s="235">
        <f t="shared" si="25"/>
        <v>0</v>
      </c>
      <c r="X53" s="235">
        <f t="shared" si="26"/>
        <v>0</v>
      </c>
      <c r="Y53" s="235">
        <f t="shared" si="27"/>
        <v>0</v>
      </c>
    </row>
    <row r="54" spans="1:25" ht="12.75">
      <c r="A54" s="161" t="s">
        <v>98</v>
      </c>
      <c r="B54" s="346" t="s">
        <v>89</v>
      </c>
      <c r="C54" s="347"/>
      <c r="D54" s="348"/>
      <c r="E54" s="97"/>
      <c r="F54" s="98"/>
      <c r="G54" s="97"/>
      <c r="H54" s="99"/>
      <c r="I54" s="97"/>
      <c r="J54" s="98"/>
      <c r="K54" s="97"/>
      <c r="L54" s="99"/>
      <c r="M54" s="97"/>
      <c r="N54" s="98"/>
      <c r="O54" s="97"/>
      <c r="Q54" s="104">
        <f t="shared" si="28"/>
        <v>0</v>
      </c>
      <c r="R54" s="104">
        <f t="shared" si="29"/>
        <v>0</v>
      </c>
      <c r="S54" s="104">
        <f t="shared" si="30"/>
        <v>0</v>
      </c>
      <c r="T54" s="234">
        <f t="shared" si="22"/>
        <v>0</v>
      </c>
      <c r="U54" s="234">
        <f t="shared" si="23"/>
        <v>0</v>
      </c>
      <c r="V54" s="234">
        <f t="shared" si="24"/>
        <v>0</v>
      </c>
      <c r="W54" s="235">
        <f t="shared" si="25"/>
        <v>0</v>
      </c>
      <c r="X54" s="235">
        <f t="shared" si="26"/>
        <v>0</v>
      </c>
      <c r="Y54" s="235">
        <f t="shared" si="27"/>
        <v>0</v>
      </c>
    </row>
    <row r="55" spans="1:27" ht="12.75">
      <c r="A55" s="161" t="s">
        <v>99</v>
      </c>
      <c r="B55" s="346" t="s">
        <v>90</v>
      </c>
      <c r="C55" s="347"/>
      <c r="D55" s="348"/>
      <c r="E55" s="97"/>
      <c r="F55" s="98"/>
      <c r="G55" s="97"/>
      <c r="H55" s="99"/>
      <c r="I55" s="97"/>
      <c r="J55" s="98"/>
      <c r="K55" s="97"/>
      <c r="L55" s="99"/>
      <c r="M55" s="97"/>
      <c r="N55" s="98"/>
      <c r="O55" s="97"/>
      <c r="Q55" s="104">
        <f t="shared" si="28"/>
        <v>0</v>
      </c>
      <c r="R55" s="104">
        <f t="shared" si="29"/>
        <v>0</v>
      </c>
      <c r="S55" s="104">
        <f t="shared" si="30"/>
        <v>0</v>
      </c>
      <c r="T55" s="234">
        <f t="shared" si="22"/>
        <v>0</v>
      </c>
      <c r="U55" s="234">
        <f t="shared" si="23"/>
        <v>0</v>
      </c>
      <c r="V55" s="234">
        <f t="shared" si="24"/>
        <v>0</v>
      </c>
      <c r="W55" s="235">
        <f t="shared" si="25"/>
        <v>0</v>
      </c>
      <c r="X55" s="235">
        <f t="shared" si="26"/>
        <v>0</v>
      </c>
      <c r="Y55" s="235">
        <f t="shared" si="27"/>
        <v>0</v>
      </c>
      <c r="AA55" s="112"/>
    </row>
    <row r="56" spans="1:27" ht="13.5" thickBot="1">
      <c r="A56" s="161" t="s">
        <v>100</v>
      </c>
      <c r="B56" s="346" t="s">
        <v>50</v>
      </c>
      <c r="C56" s="347"/>
      <c r="D56" s="348"/>
      <c r="E56" s="97"/>
      <c r="F56" s="98"/>
      <c r="G56" s="97"/>
      <c r="H56" s="99"/>
      <c r="I56" s="97"/>
      <c r="J56" s="98"/>
      <c r="K56" s="97"/>
      <c r="L56" s="99"/>
      <c r="M56" s="97"/>
      <c r="N56" s="98"/>
      <c r="O56" s="97"/>
      <c r="Q56" s="104">
        <f t="shared" si="28"/>
        <v>0</v>
      </c>
      <c r="R56" s="104">
        <f t="shared" si="29"/>
        <v>0</v>
      </c>
      <c r="S56" s="104">
        <f t="shared" si="30"/>
        <v>0</v>
      </c>
      <c r="T56" s="107">
        <f t="shared" si="22"/>
        <v>0</v>
      </c>
      <c r="U56" s="108">
        <f t="shared" si="23"/>
        <v>0</v>
      </c>
      <c r="V56" s="108">
        <f t="shared" si="24"/>
        <v>0</v>
      </c>
      <c r="W56" s="231">
        <f t="shared" si="25"/>
        <v>0</v>
      </c>
      <c r="X56" s="232">
        <f t="shared" si="26"/>
        <v>0</v>
      </c>
      <c r="Y56" s="233">
        <f t="shared" si="27"/>
        <v>0</v>
      </c>
      <c r="AA56" s="112"/>
    </row>
    <row r="57" spans="1:25" ht="13.5" thickBot="1">
      <c r="A57" s="344" t="s">
        <v>70</v>
      </c>
      <c r="B57" s="345"/>
      <c r="C57" s="345"/>
      <c r="D57" s="345"/>
      <c r="E57" s="151">
        <f>+Q57</f>
        <v>0</v>
      </c>
      <c r="F57" s="151">
        <f>+R57</f>
        <v>0</v>
      </c>
      <c r="G57" s="151">
        <f>+S57</f>
        <v>0</v>
      </c>
      <c r="H57" s="149"/>
      <c r="I57" s="152">
        <f>+T57</f>
        <v>0</v>
      </c>
      <c r="J57" s="152">
        <f>+U57</f>
        <v>0</v>
      </c>
      <c r="K57" s="152">
        <f>+V57</f>
        <v>0</v>
      </c>
      <c r="L57" s="150"/>
      <c r="M57" s="152">
        <f>+W57</f>
        <v>0</v>
      </c>
      <c r="N57" s="152">
        <f>+X57</f>
        <v>0</v>
      </c>
      <c r="O57" s="152">
        <f>+Y57</f>
        <v>0</v>
      </c>
      <c r="Q57" s="203">
        <f aca="true" t="shared" si="31" ref="Q57:Y57">SUM(Q47:Q56)</f>
        <v>0</v>
      </c>
      <c r="R57" s="187">
        <f t="shared" si="31"/>
        <v>0</v>
      </c>
      <c r="S57" s="187">
        <f t="shared" si="31"/>
        <v>0</v>
      </c>
      <c r="T57" s="203">
        <f t="shared" si="31"/>
        <v>0</v>
      </c>
      <c r="U57" s="187">
        <f t="shared" si="31"/>
        <v>0</v>
      </c>
      <c r="V57" s="187">
        <f t="shared" si="31"/>
        <v>0</v>
      </c>
      <c r="W57" s="182">
        <f t="shared" si="31"/>
        <v>0</v>
      </c>
      <c r="X57" s="183">
        <f t="shared" si="31"/>
        <v>0</v>
      </c>
      <c r="Y57" s="183">
        <f t="shared" si="31"/>
        <v>0</v>
      </c>
    </row>
    <row r="58" spans="17:27" ht="13.5" thickBot="1">
      <c r="Q58" s="184" t="s">
        <v>80</v>
      </c>
      <c r="R58" s="186"/>
      <c r="S58" s="188">
        <f>+(S57+R57+Q57)/3</f>
        <v>0</v>
      </c>
      <c r="T58" s="117" t="s">
        <v>81</v>
      </c>
      <c r="U58" s="117"/>
      <c r="V58" s="188">
        <f>+(V57+U57+T57)/3</f>
        <v>0</v>
      </c>
      <c r="W58" s="184" t="s">
        <v>82</v>
      </c>
      <c r="X58" s="185"/>
      <c r="Y58" s="188">
        <f>+(Y57+X57+W57)/3</f>
        <v>0</v>
      </c>
      <c r="AA58" s="112"/>
    </row>
    <row r="59" spans="3:27" ht="18" customHeight="1" thickBot="1">
      <c r="C59" s="118"/>
      <c r="R59" s="160"/>
      <c r="S59" s="205" t="s">
        <v>83</v>
      </c>
      <c r="T59" s="200"/>
      <c r="U59" s="200"/>
      <c r="V59" s="206"/>
      <c r="W59" s="207"/>
      <c r="X59" s="207"/>
      <c r="Y59" s="198">
        <f>+SUM(S58+V58+Y58)-MIN(S58,V58,Y58)</f>
        <v>0</v>
      </c>
      <c r="AA59" s="112"/>
    </row>
    <row r="60" spans="1:27" ht="15.75">
      <c r="A60" s="321" t="s">
        <v>64</v>
      </c>
      <c r="B60" s="322"/>
      <c r="C60" s="208">
        <f>+'INGRESO DATOS'!B31</f>
        <v>4</v>
      </c>
      <c r="Q60" s="27"/>
      <c r="R60" s="27"/>
      <c r="S60" s="46"/>
      <c r="T60" s="46"/>
      <c r="U60" s="46"/>
      <c r="V60" s="204"/>
      <c r="W60" s="46"/>
      <c r="X60" s="46"/>
      <c r="Y60" s="46"/>
      <c r="AA60" s="112"/>
    </row>
    <row r="61" spans="1:25" ht="15.75" thickBot="1">
      <c r="A61" s="339">
        <f>+'INGRESO DATOS'!C31</f>
        <v>0</v>
      </c>
      <c r="B61" s="340"/>
      <c r="C61" s="223">
        <f>+'INGRESO DATOS'!D31</f>
        <v>0</v>
      </c>
      <c r="E61" s="119"/>
      <c r="F61" s="92"/>
      <c r="G61" s="92"/>
      <c r="H61" s="93"/>
      <c r="I61" s="92"/>
      <c r="J61" s="92"/>
      <c r="K61" s="92"/>
      <c r="L61" s="27"/>
      <c r="M61" s="92"/>
      <c r="N61" s="92"/>
      <c r="O61" s="92"/>
      <c r="Q61" s="122"/>
      <c r="R61" s="122"/>
      <c r="S61" s="92"/>
      <c r="T61" s="92"/>
      <c r="U61" s="92"/>
      <c r="V61" s="92"/>
      <c r="W61" s="92"/>
      <c r="X61" s="92"/>
      <c r="Y61" s="92"/>
    </row>
    <row r="62" spans="1:25" ht="13.5" thickBot="1">
      <c r="A62" s="222" t="s">
        <v>46</v>
      </c>
      <c r="B62" s="360" t="s">
        <v>47</v>
      </c>
      <c r="C62" s="361"/>
      <c r="D62" s="362"/>
      <c r="E62" s="333" t="s">
        <v>65</v>
      </c>
      <c r="F62" s="334"/>
      <c r="G62" s="334"/>
      <c r="H62" s="96"/>
      <c r="I62" s="335" t="s">
        <v>65</v>
      </c>
      <c r="J62" s="335"/>
      <c r="K62" s="335"/>
      <c r="L62" s="96"/>
      <c r="M62" s="336" t="s">
        <v>65</v>
      </c>
      <c r="N62" s="336"/>
      <c r="O62" s="336"/>
      <c r="Q62" s="332" t="s">
        <v>66</v>
      </c>
      <c r="R62" s="332"/>
      <c r="S62" s="332"/>
      <c r="T62" s="332"/>
      <c r="U62" s="332"/>
      <c r="V62" s="332"/>
      <c r="W62" s="332"/>
      <c r="X62" s="332"/>
      <c r="Y62" s="332"/>
    </row>
    <row r="63" spans="1:27" ht="12.75">
      <c r="A63" s="161" t="s">
        <v>91</v>
      </c>
      <c r="B63" s="349" t="s">
        <v>48</v>
      </c>
      <c r="C63" s="350"/>
      <c r="D63" s="351"/>
      <c r="E63" s="97"/>
      <c r="F63" s="98"/>
      <c r="G63" s="97"/>
      <c r="H63" s="99"/>
      <c r="I63" s="97"/>
      <c r="J63" s="98"/>
      <c r="K63" s="97"/>
      <c r="L63" s="99"/>
      <c r="M63" s="97"/>
      <c r="N63" s="98"/>
      <c r="O63" s="97"/>
      <c r="Q63" s="100">
        <f aca="true" t="shared" si="32" ref="Q63:S64">+E63</f>
        <v>0</v>
      </c>
      <c r="R63" s="100">
        <f t="shared" si="32"/>
        <v>0</v>
      </c>
      <c r="S63" s="100">
        <f t="shared" si="32"/>
        <v>0</v>
      </c>
      <c r="T63" s="226">
        <f>+I63</f>
        <v>0</v>
      </c>
      <c r="U63" s="227">
        <f>+J63</f>
        <v>0</v>
      </c>
      <c r="V63" s="227">
        <f>+K63</f>
        <v>0</v>
      </c>
      <c r="W63" s="228">
        <f>+M63</f>
        <v>0</v>
      </c>
      <c r="X63" s="229">
        <f>+N63</f>
        <v>0</v>
      </c>
      <c r="Y63" s="230">
        <f>+O63</f>
        <v>0</v>
      </c>
      <c r="AA63" s="101"/>
    </row>
    <row r="64" spans="1:25" ht="12.75">
      <c r="A64" s="161" t="s">
        <v>92</v>
      </c>
      <c r="B64" s="352" t="s">
        <v>49</v>
      </c>
      <c r="C64" s="353"/>
      <c r="D64" s="354"/>
      <c r="E64" s="102"/>
      <c r="F64" s="98"/>
      <c r="G64" s="97"/>
      <c r="H64" s="99"/>
      <c r="I64" s="97"/>
      <c r="J64" s="98"/>
      <c r="K64" s="97"/>
      <c r="L64" s="99"/>
      <c r="M64" s="102"/>
      <c r="N64" s="103"/>
      <c r="O64" s="102"/>
      <c r="Q64" s="104">
        <f t="shared" si="32"/>
        <v>0</v>
      </c>
      <c r="R64" s="104">
        <f t="shared" si="32"/>
        <v>0</v>
      </c>
      <c r="S64" s="104">
        <f t="shared" si="32"/>
        <v>0</v>
      </c>
      <c r="T64" s="234">
        <f aca="true" t="shared" si="33" ref="T64:T72">+I64</f>
        <v>0</v>
      </c>
      <c r="U64" s="234">
        <f aca="true" t="shared" si="34" ref="U64:U72">+J64</f>
        <v>0</v>
      </c>
      <c r="V64" s="234">
        <f aca="true" t="shared" si="35" ref="V64:V72">+K64</f>
        <v>0</v>
      </c>
      <c r="W64" s="235">
        <f aca="true" t="shared" si="36" ref="W64:W72">+M64</f>
        <v>0</v>
      </c>
      <c r="X64" s="235">
        <f aca="true" t="shared" si="37" ref="X64:X72">+N64</f>
        <v>0</v>
      </c>
      <c r="Y64" s="235">
        <f aca="true" t="shared" si="38" ref="Y64:Y72">+O64</f>
        <v>0</v>
      </c>
    </row>
    <row r="65" spans="1:25" ht="12.75">
      <c r="A65" s="161" t="s">
        <v>93</v>
      </c>
      <c r="B65" s="346" t="s">
        <v>84</v>
      </c>
      <c r="C65" s="347"/>
      <c r="D65" s="348"/>
      <c r="E65" s="102"/>
      <c r="F65" s="98"/>
      <c r="G65" s="97"/>
      <c r="H65" s="99"/>
      <c r="I65" s="97"/>
      <c r="J65" s="98"/>
      <c r="K65" s="97"/>
      <c r="L65" s="99"/>
      <c r="M65" s="102"/>
      <c r="N65" s="103"/>
      <c r="O65" s="102"/>
      <c r="Q65" s="104">
        <f aca="true" t="shared" si="39" ref="Q65:Q72">+E65</f>
        <v>0</v>
      </c>
      <c r="R65" s="104">
        <f aca="true" t="shared" si="40" ref="R65:R72">+F65</f>
        <v>0</v>
      </c>
      <c r="S65" s="104">
        <f aca="true" t="shared" si="41" ref="S65:S72">+G65</f>
        <v>0</v>
      </c>
      <c r="T65" s="234">
        <f t="shared" si="33"/>
        <v>0</v>
      </c>
      <c r="U65" s="234">
        <f t="shared" si="34"/>
        <v>0</v>
      </c>
      <c r="V65" s="234">
        <f t="shared" si="35"/>
        <v>0</v>
      </c>
      <c r="W65" s="235">
        <f t="shared" si="36"/>
        <v>0</v>
      </c>
      <c r="X65" s="235">
        <f t="shared" si="37"/>
        <v>0</v>
      </c>
      <c r="Y65" s="235">
        <f t="shared" si="38"/>
        <v>0</v>
      </c>
    </row>
    <row r="66" spans="1:25" ht="12.75">
      <c r="A66" s="161" t="s">
        <v>94</v>
      </c>
      <c r="B66" s="346" t="s">
        <v>85</v>
      </c>
      <c r="C66" s="347"/>
      <c r="D66" s="348"/>
      <c r="E66" s="102"/>
      <c r="F66" s="98"/>
      <c r="G66" s="97"/>
      <c r="H66" s="99"/>
      <c r="I66" s="97"/>
      <c r="J66" s="98"/>
      <c r="K66" s="97"/>
      <c r="L66" s="99"/>
      <c r="M66" s="102"/>
      <c r="N66" s="103"/>
      <c r="O66" s="102"/>
      <c r="Q66" s="104">
        <f t="shared" si="39"/>
        <v>0</v>
      </c>
      <c r="R66" s="104">
        <f t="shared" si="40"/>
        <v>0</v>
      </c>
      <c r="S66" s="104">
        <f t="shared" si="41"/>
        <v>0</v>
      </c>
      <c r="T66" s="234">
        <f t="shared" si="33"/>
        <v>0</v>
      </c>
      <c r="U66" s="234">
        <f t="shared" si="34"/>
        <v>0</v>
      </c>
      <c r="V66" s="234">
        <f t="shared" si="35"/>
        <v>0</v>
      </c>
      <c r="W66" s="235">
        <f t="shared" si="36"/>
        <v>0</v>
      </c>
      <c r="X66" s="235">
        <f t="shared" si="37"/>
        <v>0</v>
      </c>
      <c r="Y66" s="235">
        <f t="shared" si="38"/>
        <v>0</v>
      </c>
    </row>
    <row r="67" spans="1:25" ht="12.75">
      <c r="A67" s="161" t="s">
        <v>95</v>
      </c>
      <c r="B67" s="346" t="s">
        <v>86</v>
      </c>
      <c r="C67" s="347"/>
      <c r="D67" s="348"/>
      <c r="E67" s="102"/>
      <c r="F67" s="98"/>
      <c r="G67" s="97"/>
      <c r="H67" s="99"/>
      <c r="I67" s="97"/>
      <c r="J67" s="98"/>
      <c r="K67" s="97"/>
      <c r="L67" s="99"/>
      <c r="M67" s="102"/>
      <c r="N67" s="103"/>
      <c r="O67" s="102"/>
      <c r="Q67" s="104">
        <f t="shared" si="39"/>
        <v>0</v>
      </c>
      <c r="R67" s="104">
        <f t="shared" si="40"/>
        <v>0</v>
      </c>
      <c r="S67" s="104">
        <f t="shared" si="41"/>
        <v>0</v>
      </c>
      <c r="T67" s="234">
        <f t="shared" si="33"/>
        <v>0</v>
      </c>
      <c r="U67" s="234">
        <f t="shared" si="34"/>
        <v>0</v>
      </c>
      <c r="V67" s="234">
        <f t="shared" si="35"/>
        <v>0</v>
      </c>
      <c r="W67" s="235">
        <f t="shared" si="36"/>
        <v>0</v>
      </c>
      <c r="X67" s="235">
        <f t="shared" si="37"/>
        <v>0</v>
      </c>
      <c r="Y67" s="235">
        <f t="shared" si="38"/>
        <v>0</v>
      </c>
    </row>
    <row r="68" spans="1:25" ht="12.75">
      <c r="A68" s="161" t="s">
        <v>96</v>
      </c>
      <c r="B68" s="346" t="s">
        <v>87</v>
      </c>
      <c r="C68" s="347"/>
      <c r="D68" s="348"/>
      <c r="E68" s="102"/>
      <c r="F68" s="98"/>
      <c r="G68" s="97"/>
      <c r="H68" s="99"/>
      <c r="I68" s="97"/>
      <c r="J68" s="98"/>
      <c r="K68" s="97"/>
      <c r="L68" s="99"/>
      <c r="M68" s="102"/>
      <c r="N68" s="103"/>
      <c r="O68" s="102"/>
      <c r="Q68" s="104">
        <f t="shared" si="39"/>
        <v>0</v>
      </c>
      <c r="R68" s="104">
        <f t="shared" si="40"/>
        <v>0</v>
      </c>
      <c r="S68" s="104">
        <f t="shared" si="41"/>
        <v>0</v>
      </c>
      <c r="T68" s="234">
        <f t="shared" si="33"/>
        <v>0</v>
      </c>
      <c r="U68" s="234">
        <f t="shared" si="34"/>
        <v>0</v>
      </c>
      <c r="V68" s="234">
        <f t="shared" si="35"/>
        <v>0</v>
      </c>
      <c r="W68" s="235">
        <f t="shared" si="36"/>
        <v>0</v>
      </c>
      <c r="X68" s="235">
        <f t="shared" si="37"/>
        <v>0</v>
      </c>
      <c r="Y68" s="235">
        <f t="shared" si="38"/>
        <v>0</v>
      </c>
    </row>
    <row r="69" spans="1:25" ht="12.75">
      <c r="A69" s="161" t="s">
        <v>97</v>
      </c>
      <c r="B69" s="346" t="s">
        <v>88</v>
      </c>
      <c r="C69" s="347"/>
      <c r="D69" s="348"/>
      <c r="E69" s="102"/>
      <c r="F69" s="98"/>
      <c r="G69" s="97"/>
      <c r="H69" s="99"/>
      <c r="I69" s="97"/>
      <c r="J69" s="98"/>
      <c r="K69" s="97"/>
      <c r="L69" s="99"/>
      <c r="M69" s="102"/>
      <c r="N69" s="103"/>
      <c r="O69" s="102"/>
      <c r="Q69" s="104">
        <f t="shared" si="39"/>
        <v>0</v>
      </c>
      <c r="R69" s="104">
        <f t="shared" si="40"/>
        <v>0</v>
      </c>
      <c r="S69" s="104">
        <f t="shared" si="41"/>
        <v>0</v>
      </c>
      <c r="T69" s="234">
        <f t="shared" si="33"/>
        <v>0</v>
      </c>
      <c r="U69" s="234">
        <f t="shared" si="34"/>
        <v>0</v>
      </c>
      <c r="V69" s="234">
        <f t="shared" si="35"/>
        <v>0</v>
      </c>
      <c r="W69" s="235">
        <f t="shared" si="36"/>
        <v>0</v>
      </c>
      <c r="X69" s="235">
        <f t="shared" si="37"/>
        <v>0</v>
      </c>
      <c r="Y69" s="235">
        <f t="shared" si="38"/>
        <v>0</v>
      </c>
    </row>
    <row r="70" spans="1:25" ht="12.75">
      <c r="A70" s="161" t="s">
        <v>98</v>
      </c>
      <c r="B70" s="346" t="s">
        <v>89</v>
      </c>
      <c r="C70" s="347"/>
      <c r="D70" s="348"/>
      <c r="E70" s="102"/>
      <c r="F70" s="98"/>
      <c r="G70" s="97"/>
      <c r="H70" s="99"/>
      <c r="I70" s="97"/>
      <c r="J70" s="98"/>
      <c r="K70" s="97"/>
      <c r="L70" s="99"/>
      <c r="M70" s="102"/>
      <c r="N70" s="103"/>
      <c r="O70" s="102"/>
      <c r="Q70" s="104">
        <f t="shared" si="39"/>
        <v>0</v>
      </c>
      <c r="R70" s="104">
        <f t="shared" si="40"/>
        <v>0</v>
      </c>
      <c r="S70" s="104">
        <f t="shared" si="41"/>
        <v>0</v>
      </c>
      <c r="T70" s="234">
        <f t="shared" si="33"/>
        <v>0</v>
      </c>
      <c r="U70" s="234">
        <f t="shared" si="34"/>
        <v>0</v>
      </c>
      <c r="V70" s="234">
        <f t="shared" si="35"/>
        <v>0</v>
      </c>
      <c r="W70" s="235">
        <f t="shared" si="36"/>
        <v>0</v>
      </c>
      <c r="X70" s="235">
        <f t="shared" si="37"/>
        <v>0</v>
      </c>
      <c r="Y70" s="235">
        <f t="shared" si="38"/>
        <v>0</v>
      </c>
    </row>
    <row r="71" spans="1:25" ht="12.75">
      <c r="A71" s="161" t="s">
        <v>99</v>
      </c>
      <c r="B71" s="346" t="s">
        <v>90</v>
      </c>
      <c r="C71" s="347"/>
      <c r="D71" s="348"/>
      <c r="E71" s="102"/>
      <c r="F71" s="98"/>
      <c r="G71" s="97"/>
      <c r="H71" s="99"/>
      <c r="I71" s="97"/>
      <c r="J71" s="98"/>
      <c r="K71" s="97"/>
      <c r="L71" s="99"/>
      <c r="M71" s="102"/>
      <c r="N71" s="103"/>
      <c r="O71" s="102"/>
      <c r="Q71" s="104">
        <f t="shared" si="39"/>
        <v>0</v>
      </c>
      <c r="R71" s="104">
        <f t="shared" si="40"/>
        <v>0</v>
      </c>
      <c r="S71" s="104">
        <f t="shared" si="41"/>
        <v>0</v>
      </c>
      <c r="T71" s="234">
        <f t="shared" si="33"/>
        <v>0</v>
      </c>
      <c r="U71" s="234">
        <f t="shared" si="34"/>
        <v>0</v>
      </c>
      <c r="V71" s="234">
        <f t="shared" si="35"/>
        <v>0</v>
      </c>
      <c r="W71" s="235">
        <f t="shared" si="36"/>
        <v>0</v>
      </c>
      <c r="X71" s="235">
        <f t="shared" si="37"/>
        <v>0</v>
      </c>
      <c r="Y71" s="235">
        <f t="shared" si="38"/>
        <v>0</v>
      </c>
    </row>
    <row r="72" spans="1:25" ht="13.5" thickBot="1">
      <c r="A72" s="161" t="s">
        <v>100</v>
      </c>
      <c r="B72" s="346" t="s">
        <v>50</v>
      </c>
      <c r="C72" s="347"/>
      <c r="D72" s="348"/>
      <c r="E72" s="102"/>
      <c r="F72" s="98"/>
      <c r="G72" s="97"/>
      <c r="H72" s="99"/>
      <c r="I72" s="97"/>
      <c r="J72" s="98"/>
      <c r="K72" s="97"/>
      <c r="L72" s="99"/>
      <c r="M72" s="102"/>
      <c r="N72" s="103"/>
      <c r="O72" s="102"/>
      <c r="Q72" s="104">
        <f t="shared" si="39"/>
        <v>0</v>
      </c>
      <c r="R72" s="104">
        <f t="shared" si="40"/>
        <v>0</v>
      </c>
      <c r="S72" s="104">
        <f t="shared" si="41"/>
        <v>0</v>
      </c>
      <c r="T72" s="107">
        <f t="shared" si="33"/>
        <v>0</v>
      </c>
      <c r="U72" s="108">
        <f t="shared" si="34"/>
        <v>0</v>
      </c>
      <c r="V72" s="108">
        <f t="shared" si="35"/>
        <v>0</v>
      </c>
      <c r="W72" s="231">
        <f t="shared" si="36"/>
        <v>0</v>
      </c>
      <c r="X72" s="232">
        <f t="shared" si="37"/>
        <v>0</v>
      </c>
      <c r="Y72" s="233">
        <f t="shared" si="38"/>
        <v>0</v>
      </c>
    </row>
    <row r="73" spans="1:25" ht="13.5" thickBot="1">
      <c r="A73" s="344" t="s">
        <v>70</v>
      </c>
      <c r="B73" s="345"/>
      <c r="C73" s="345"/>
      <c r="D73" s="345"/>
      <c r="E73" s="151">
        <f>+Q73</f>
        <v>0</v>
      </c>
      <c r="F73" s="151">
        <f>+R73</f>
        <v>0</v>
      </c>
      <c r="G73" s="151">
        <f>+S73</f>
        <v>0</v>
      </c>
      <c r="H73" s="149"/>
      <c r="I73" s="152">
        <f>+T73</f>
        <v>0</v>
      </c>
      <c r="J73" s="152">
        <f>+U73</f>
        <v>0</v>
      </c>
      <c r="K73" s="152">
        <f>+V73</f>
        <v>0</v>
      </c>
      <c r="L73" s="150"/>
      <c r="M73" s="152">
        <f>+W73</f>
        <v>0</v>
      </c>
      <c r="N73" s="152">
        <f>+X73</f>
        <v>0</v>
      </c>
      <c r="O73" s="152">
        <f>+Y73</f>
        <v>0</v>
      </c>
      <c r="Q73" s="203">
        <f aca="true" t="shared" si="42" ref="Q73:Y73">SUM(Q63:Q72)</f>
        <v>0</v>
      </c>
      <c r="R73" s="187">
        <f t="shared" si="42"/>
        <v>0</v>
      </c>
      <c r="S73" s="187">
        <f t="shared" si="42"/>
        <v>0</v>
      </c>
      <c r="T73" s="203">
        <f t="shared" si="42"/>
        <v>0</v>
      </c>
      <c r="U73" s="187">
        <f t="shared" si="42"/>
        <v>0</v>
      </c>
      <c r="V73" s="187">
        <f t="shared" si="42"/>
        <v>0</v>
      </c>
      <c r="W73" s="182">
        <f t="shared" si="42"/>
        <v>0</v>
      </c>
      <c r="X73" s="183">
        <f t="shared" si="42"/>
        <v>0</v>
      </c>
      <c r="Y73" s="183">
        <f t="shared" si="42"/>
        <v>0</v>
      </c>
    </row>
    <row r="74" spans="17:26" ht="13.5" thickBot="1">
      <c r="Q74" s="184" t="s">
        <v>80</v>
      </c>
      <c r="R74" s="186"/>
      <c r="S74" s="188">
        <f>+(S73+R73+Q73)/3</f>
        <v>0</v>
      </c>
      <c r="T74" s="117" t="s">
        <v>81</v>
      </c>
      <c r="U74" s="117"/>
      <c r="V74" s="188">
        <f>+(V73+U73+T73)/3</f>
        <v>0</v>
      </c>
      <c r="W74" s="184" t="s">
        <v>82</v>
      </c>
      <c r="X74" s="185"/>
      <c r="Y74" s="188">
        <f>+(Y73+X73+W73)/3</f>
        <v>0</v>
      </c>
      <c r="Z74" s="27"/>
    </row>
    <row r="75" spans="3:26" ht="17.25" customHeight="1" thickBot="1">
      <c r="C75" s="118"/>
      <c r="R75" s="160"/>
      <c r="S75" s="205" t="s">
        <v>83</v>
      </c>
      <c r="T75" s="200"/>
      <c r="U75" s="200"/>
      <c r="V75" s="206"/>
      <c r="W75" s="207"/>
      <c r="X75" s="207"/>
      <c r="Y75" s="198">
        <f>+SUM(S74+V74+Y74)-MIN(S74,V74,Y74)</f>
        <v>0</v>
      </c>
      <c r="Z75" s="27"/>
    </row>
    <row r="76" spans="1:26" ht="15.75">
      <c r="A76" s="341" t="s">
        <v>64</v>
      </c>
      <c r="B76" s="342"/>
      <c r="C76" s="212">
        <f>+'INGRESO DATOS'!B32</f>
        <v>5</v>
      </c>
      <c r="Q76" s="27"/>
      <c r="R76" s="27"/>
      <c r="S76" s="46"/>
      <c r="T76" s="46"/>
      <c r="U76" s="46"/>
      <c r="V76" s="204"/>
      <c r="W76" s="46"/>
      <c r="X76" s="46"/>
      <c r="Y76" s="46"/>
      <c r="Z76" s="27"/>
    </row>
    <row r="77" spans="1:25" ht="15.75" thickBot="1">
      <c r="A77" s="339">
        <f>+'INGRESO DATOS'!C32</f>
        <v>0</v>
      </c>
      <c r="B77" s="340"/>
      <c r="C77" s="223">
        <f>+'INGRESO DATOS'!D32</f>
        <v>0</v>
      </c>
      <c r="E77" s="119"/>
      <c r="F77" s="92"/>
      <c r="G77" s="92"/>
      <c r="H77" s="93"/>
      <c r="I77" s="92"/>
      <c r="J77" s="92"/>
      <c r="K77" s="92"/>
      <c r="L77" s="27"/>
      <c r="M77" s="92"/>
      <c r="N77" s="92"/>
      <c r="O77" s="92"/>
      <c r="Q77" s="122"/>
      <c r="R77" s="122"/>
      <c r="S77" s="92"/>
      <c r="T77" s="92"/>
      <c r="U77" s="92"/>
      <c r="V77" s="92"/>
      <c r="W77" s="92"/>
      <c r="X77" s="92"/>
      <c r="Y77" s="92"/>
    </row>
    <row r="78" spans="1:25" ht="13.5" thickBot="1">
      <c r="A78" s="222" t="s">
        <v>46</v>
      </c>
      <c r="B78" s="360" t="s">
        <v>47</v>
      </c>
      <c r="C78" s="361"/>
      <c r="D78" s="362"/>
      <c r="E78" s="333" t="s">
        <v>65</v>
      </c>
      <c r="F78" s="334"/>
      <c r="G78" s="334"/>
      <c r="H78" s="96"/>
      <c r="I78" s="335" t="s">
        <v>65</v>
      </c>
      <c r="J78" s="335"/>
      <c r="K78" s="335"/>
      <c r="L78" s="96"/>
      <c r="M78" s="336" t="s">
        <v>65</v>
      </c>
      <c r="N78" s="336"/>
      <c r="O78" s="336"/>
      <c r="Q78" s="332" t="s">
        <v>66</v>
      </c>
      <c r="R78" s="332"/>
      <c r="S78" s="332"/>
      <c r="T78" s="332"/>
      <c r="U78" s="332"/>
      <c r="V78" s="332"/>
      <c r="W78" s="332"/>
      <c r="X78" s="332"/>
      <c r="Y78" s="332"/>
    </row>
    <row r="79" spans="1:27" ht="12.75">
      <c r="A79" s="161" t="s">
        <v>91</v>
      </c>
      <c r="B79" s="349" t="s">
        <v>48</v>
      </c>
      <c r="C79" s="350"/>
      <c r="D79" s="351"/>
      <c r="E79" s="97"/>
      <c r="F79" s="98"/>
      <c r="G79" s="97"/>
      <c r="H79" s="99"/>
      <c r="I79" s="97"/>
      <c r="J79" s="98"/>
      <c r="K79" s="97"/>
      <c r="L79" s="99"/>
      <c r="M79" s="97"/>
      <c r="N79" s="98"/>
      <c r="O79" s="97"/>
      <c r="Q79" s="100">
        <f aca="true" t="shared" si="43" ref="Q79:S80">+E79</f>
        <v>0</v>
      </c>
      <c r="R79" s="100">
        <f t="shared" si="43"/>
        <v>0</v>
      </c>
      <c r="S79" s="100">
        <f t="shared" si="43"/>
        <v>0</v>
      </c>
      <c r="T79" s="226">
        <f>+I79</f>
        <v>0</v>
      </c>
      <c r="U79" s="227">
        <f>+J79</f>
        <v>0</v>
      </c>
      <c r="V79" s="227">
        <f>+K79</f>
        <v>0</v>
      </c>
      <c r="W79" s="228">
        <f>+M79</f>
        <v>0</v>
      </c>
      <c r="X79" s="229">
        <f>+N79</f>
        <v>0</v>
      </c>
      <c r="Y79" s="230">
        <f>+O79</f>
        <v>0</v>
      </c>
      <c r="AA79" s="101"/>
    </row>
    <row r="80" spans="1:25" ht="12.75">
      <c r="A80" s="161" t="s">
        <v>92</v>
      </c>
      <c r="B80" s="352" t="s">
        <v>49</v>
      </c>
      <c r="C80" s="353"/>
      <c r="D80" s="354"/>
      <c r="E80" s="97"/>
      <c r="F80" s="98"/>
      <c r="G80" s="97"/>
      <c r="H80" s="99"/>
      <c r="I80" s="97"/>
      <c r="J80" s="98"/>
      <c r="K80" s="97"/>
      <c r="L80" s="99"/>
      <c r="M80" s="97"/>
      <c r="N80" s="98"/>
      <c r="O80" s="97"/>
      <c r="Q80" s="104">
        <f t="shared" si="43"/>
        <v>0</v>
      </c>
      <c r="R80" s="104">
        <f t="shared" si="43"/>
        <v>0</v>
      </c>
      <c r="S80" s="104">
        <f t="shared" si="43"/>
        <v>0</v>
      </c>
      <c r="T80" s="234">
        <f aca="true" t="shared" si="44" ref="T80:T88">+I80</f>
        <v>0</v>
      </c>
      <c r="U80" s="234">
        <f aca="true" t="shared" si="45" ref="U80:U88">+J80</f>
        <v>0</v>
      </c>
      <c r="V80" s="234">
        <f aca="true" t="shared" si="46" ref="V80:V88">+K80</f>
        <v>0</v>
      </c>
      <c r="W80" s="235">
        <f aca="true" t="shared" si="47" ref="W80:W88">+M80</f>
        <v>0</v>
      </c>
      <c r="X80" s="235">
        <f aca="true" t="shared" si="48" ref="X80:X88">+N80</f>
        <v>0</v>
      </c>
      <c r="Y80" s="235">
        <f aca="true" t="shared" si="49" ref="Y80:Y88">+O80</f>
        <v>0</v>
      </c>
    </row>
    <row r="81" spans="1:25" ht="12.75">
      <c r="A81" s="161" t="s">
        <v>93</v>
      </c>
      <c r="B81" s="346" t="s">
        <v>84</v>
      </c>
      <c r="C81" s="347"/>
      <c r="D81" s="348"/>
      <c r="E81" s="97"/>
      <c r="F81" s="98"/>
      <c r="G81" s="97"/>
      <c r="H81" s="99"/>
      <c r="I81" s="97"/>
      <c r="J81" s="98"/>
      <c r="K81" s="97"/>
      <c r="L81" s="99"/>
      <c r="M81" s="97"/>
      <c r="N81" s="98"/>
      <c r="O81" s="97"/>
      <c r="Q81" s="104">
        <f aca="true" t="shared" si="50" ref="Q81:Q88">+E81</f>
        <v>0</v>
      </c>
      <c r="R81" s="104">
        <f aca="true" t="shared" si="51" ref="R81:R88">+F81</f>
        <v>0</v>
      </c>
      <c r="S81" s="104">
        <f aca="true" t="shared" si="52" ref="S81:S88">+G81</f>
        <v>0</v>
      </c>
      <c r="T81" s="234">
        <f t="shared" si="44"/>
        <v>0</v>
      </c>
      <c r="U81" s="234">
        <f t="shared" si="45"/>
        <v>0</v>
      </c>
      <c r="V81" s="234">
        <f t="shared" si="46"/>
        <v>0</v>
      </c>
      <c r="W81" s="235">
        <f t="shared" si="47"/>
        <v>0</v>
      </c>
      <c r="X81" s="235">
        <f t="shared" si="48"/>
        <v>0</v>
      </c>
      <c r="Y81" s="235">
        <f t="shared" si="49"/>
        <v>0</v>
      </c>
    </row>
    <row r="82" spans="1:25" ht="12.75">
      <c r="A82" s="161" t="s">
        <v>94</v>
      </c>
      <c r="B82" s="346" t="s">
        <v>85</v>
      </c>
      <c r="C82" s="347"/>
      <c r="D82" s="348"/>
      <c r="E82" s="97"/>
      <c r="F82" s="98"/>
      <c r="G82" s="97"/>
      <c r="H82" s="99"/>
      <c r="I82" s="97"/>
      <c r="J82" s="98"/>
      <c r="K82" s="97"/>
      <c r="L82" s="99"/>
      <c r="M82" s="97"/>
      <c r="N82" s="98"/>
      <c r="O82" s="97"/>
      <c r="Q82" s="104">
        <f t="shared" si="50"/>
        <v>0</v>
      </c>
      <c r="R82" s="104">
        <f t="shared" si="51"/>
        <v>0</v>
      </c>
      <c r="S82" s="104">
        <f t="shared" si="52"/>
        <v>0</v>
      </c>
      <c r="T82" s="234">
        <f t="shared" si="44"/>
        <v>0</v>
      </c>
      <c r="U82" s="234">
        <f t="shared" si="45"/>
        <v>0</v>
      </c>
      <c r="V82" s="234">
        <f t="shared" si="46"/>
        <v>0</v>
      </c>
      <c r="W82" s="235">
        <f t="shared" si="47"/>
        <v>0</v>
      </c>
      <c r="X82" s="235">
        <f t="shared" si="48"/>
        <v>0</v>
      </c>
      <c r="Y82" s="235">
        <f t="shared" si="49"/>
        <v>0</v>
      </c>
    </row>
    <row r="83" spans="1:25" ht="12.75">
      <c r="A83" s="161" t="s">
        <v>95</v>
      </c>
      <c r="B83" s="346" t="s">
        <v>86</v>
      </c>
      <c r="C83" s="347"/>
      <c r="D83" s="348"/>
      <c r="E83" s="97"/>
      <c r="F83" s="98"/>
      <c r="G83" s="97"/>
      <c r="H83" s="99"/>
      <c r="I83" s="97"/>
      <c r="J83" s="98"/>
      <c r="K83" s="97"/>
      <c r="L83" s="99"/>
      <c r="M83" s="97"/>
      <c r="N83" s="98"/>
      <c r="O83" s="97"/>
      <c r="Q83" s="104">
        <f t="shared" si="50"/>
        <v>0</v>
      </c>
      <c r="R83" s="104">
        <f t="shared" si="51"/>
        <v>0</v>
      </c>
      <c r="S83" s="104">
        <f t="shared" si="52"/>
        <v>0</v>
      </c>
      <c r="T83" s="234">
        <f t="shared" si="44"/>
        <v>0</v>
      </c>
      <c r="U83" s="234">
        <f t="shared" si="45"/>
        <v>0</v>
      </c>
      <c r="V83" s="234">
        <f t="shared" si="46"/>
        <v>0</v>
      </c>
      <c r="W83" s="235">
        <f t="shared" si="47"/>
        <v>0</v>
      </c>
      <c r="X83" s="235">
        <f t="shared" si="48"/>
        <v>0</v>
      </c>
      <c r="Y83" s="235">
        <f t="shared" si="49"/>
        <v>0</v>
      </c>
    </row>
    <row r="84" spans="1:25" ht="12.75">
      <c r="A84" s="161" t="s">
        <v>96</v>
      </c>
      <c r="B84" s="346" t="s">
        <v>87</v>
      </c>
      <c r="C84" s="347"/>
      <c r="D84" s="348"/>
      <c r="E84" s="97"/>
      <c r="F84" s="98"/>
      <c r="G84" s="97"/>
      <c r="H84" s="99"/>
      <c r="I84" s="97"/>
      <c r="J84" s="98"/>
      <c r="K84" s="97"/>
      <c r="L84" s="99"/>
      <c r="M84" s="97"/>
      <c r="N84" s="98"/>
      <c r="O84" s="97"/>
      <c r="Q84" s="104">
        <f t="shared" si="50"/>
        <v>0</v>
      </c>
      <c r="R84" s="104">
        <f t="shared" si="51"/>
        <v>0</v>
      </c>
      <c r="S84" s="104">
        <f t="shared" si="52"/>
        <v>0</v>
      </c>
      <c r="T84" s="234">
        <f t="shared" si="44"/>
        <v>0</v>
      </c>
      <c r="U84" s="234">
        <f t="shared" si="45"/>
        <v>0</v>
      </c>
      <c r="V84" s="234">
        <f t="shared" si="46"/>
        <v>0</v>
      </c>
      <c r="W84" s="235">
        <f t="shared" si="47"/>
        <v>0</v>
      </c>
      <c r="X84" s="235">
        <f t="shared" si="48"/>
        <v>0</v>
      </c>
      <c r="Y84" s="235">
        <f t="shared" si="49"/>
        <v>0</v>
      </c>
    </row>
    <row r="85" spans="1:25" ht="12.75">
      <c r="A85" s="161" t="s">
        <v>97</v>
      </c>
      <c r="B85" s="346" t="s">
        <v>88</v>
      </c>
      <c r="C85" s="347"/>
      <c r="D85" s="348"/>
      <c r="E85" s="97"/>
      <c r="F85" s="98"/>
      <c r="G85" s="97"/>
      <c r="H85" s="99"/>
      <c r="I85" s="97"/>
      <c r="J85" s="98"/>
      <c r="K85" s="97"/>
      <c r="L85" s="99"/>
      <c r="M85" s="97"/>
      <c r="N85" s="98"/>
      <c r="O85" s="97"/>
      <c r="Q85" s="104">
        <f t="shared" si="50"/>
        <v>0</v>
      </c>
      <c r="R85" s="104">
        <f t="shared" si="51"/>
        <v>0</v>
      </c>
      <c r="S85" s="104">
        <f t="shared" si="52"/>
        <v>0</v>
      </c>
      <c r="T85" s="234">
        <f t="shared" si="44"/>
        <v>0</v>
      </c>
      <c r="U85" s="234">
        <f t="shared" si="45"/>
        <v>0</v>
      </c>
      <c r="V85" s="234">
        <f t="shared" si="46"/>
        <v>0</v>
      </c>
      <c r="W85" s="235">
        <f t="shared" si="47"/>
        <v>0</v>
      </c>
      <c r="X85" s="235">
        <f t="shared" si="48"/>
        <v>0</v>
      </c>
      <c r="Y85" s="235">
        <f t="shared" si="49"/>
        <v>0</v>
      </c>
    </row>
    <row r="86" spans="1:25" ht="12.75">
      <c r="A86" s="161" t="s">
        <v>98</v>
      </c>
      <c r="B86" s="346" t="s">
        <v>89</v>
      </c>
      <c r="C86" s="347"/>
      <c r="D86" s="348"/>
      <c r="E86" s="97"/>
      <c r="F86" s="98"/>
      <c r="G86" s="97"/>
      <c r="H86" s="99"/>
      <c r="I86" s="97"/>
      <c r="J86" s="98"/>
      <c r="K86" s="97"/>
      <c r="L86" s="99"/>
      <c r="M86" s="97"/>
      <c r="N86" s="98"/>
      <c r="O86" s="97"/>
      <c r="Q86" s="104">
        <f t="shared" si="50"/>
        <v>0</v>
      </c>
      <c r="R86" s="104">
        <f t="shared" si="51"/>
        <v>0</v>
      </c>
      <c r="S86" s="104">
        <f t="shared" si="52"/>
        <v>0</v>
      </c>
      <c r="T86" s="234">
        <f t="shared" si="44"/>
        <v>0</v>
      </c>
      <c r="U86" s="234">
        <f t="shared" si="45"/>
        <v>0</v>
      </c>
      <c r="V86" s="234">
        <f t="shared" si="46"/>
        <v>0</v>
      </c>
      <c r="W86" s="235">
        <f t="shared" si="47"/>
        <v>0</v>
      </c>
      <c r="X86" s="235">
        <f t="shared" si="48"/>
        <v>0</v>
      </c>
      <c r="Y86" s="235">
        <f t="shared" si="49"/>
        <v>0</v>
      </c>
    </row>
    <row r="87" spans="1:27" ht="12.75">
      <c r="A87" s="161" t="s">
        <v>99</v>
      </c>
      <c r="B87" s="346" t="s">
        <v>90</v>
      </c>
      <c r="C87" s="347"/>
      <c r="D87" s="348"/>
      <c r="E87" s="97"/>
      <c r="F87" s="98"/>
      <c r="G87" s="97"/>
      <c r="H87" s="99"/>
      <c r="I87" s="97"/>
      <c r="J87" s="98"/>
      <c r="K87" s="97"/>
      <c r="L87" s="99"/>
      <c r="M87" s="97"/>
      <c r="N87" s="98"/>
      <c r="O87" s="97"/>
      <c r="Q87" s="104">
        <f t="shared" si="50"/>
        <v>0</v>
      </c>
      <c r="R87" s="104">
        <f t="shared" si="51"/>
        <v>0</v>
      </c>
      <c r="S87" s="104">
        <f t="shared" si="52"/>
        <v>0</v>
      </c>
      <c r="T87" s="234">
        <f t="shared" si="44"/>
        <v>0</v>
      </c>
      <c r="U87" s="234">
        <f t="shared" si="45"/>
        <v>0</v>
      </c>
      <c r="V87" s="234">
        <f t="shared" si="46"/>
        <v>0</v>
      </c>
      <c r="W87" s="235">
        <f t="shared" si="47"/>
        <v>0</v>
      </c>
      <c r="X87" s="235">
        <f t="shared" si="48"/>
        <v>0</v>
      </c>
      <c r="Y87" s="235">
        <f t="shared" si="49"/>
        <v>0</v>
      </c>
      <c r="AA87" s="112"/>
    </row>
    <row r="88" spans="1:27" ht="13.5" thickBot="1">
      <c r="A88" s="161" t="s">
        <v>100</v>
      </c>
      <c r="B88" s="346" t="s">
        <v>50</v>
      </c>
      <c r="C88" s="347"/>
      <c r="D88" s="348"/>
      <c r="E88" s="97"/>
      <c r="F88" s="98"/>
      <c r="G88" s="97"/>
      <c r="H88" s="99"/>
      <c r="I88" s="97"/>
      <c r="J88" s="98"/>
      <c r="K88" s="97"/>
      <c r="L88" s="99"/>
      <c r="M88" s="97"/>
      <c r="N88" s="98"/>
      <c r="O88" s="97"/>
      <c r="Q88" s="104">
        <f t="shared" si="50"/>
        <v>0</v>
      </c>
      <c r="R88" s="104">
        <f t="shared" si="51"/>
        <v>0</v>
      </c>
      <c r="S88" s="104">
        <f t="shared" si="52"/>
        <v>0</v>
      </c>
      <c r="T88" s="107">
        <f t="shared" si="44"/>
        <v>0</v>
      </c>
      <c r="U88" s="108">
        <f t="shared" si="45"/>
        <v>0</v>
      </c>
      <c r="V88" s="108">
        <f t="shared" si="46"/>
        <v>0</v>
      </c>
      <c r="W88" s="231">
        <f t="shared" si="47"/>
        <v>0</v>
      </c>
      <c r="X88" s="232">
        <f t="shared" si="48"/>
        <v>0</v>
      </c>
      <c r="Y88" s="233">
        <f t="shared" si="49"/>
        <v>0</v>
      </c>
      <c r="AA88" s="112"/>
    </row>
    <row r="89" spans="1:25" ht="13.5" thickBot="1">
      <c r="A89" s="344" t="s">
        <v>70</v>
      </c>
      <c r="B89" s="345"/>
      <c r="C89" s="345"/>
      <c r="D89" s="345"/>
      <c r="E89" s="151">
        <f>+Q89</f>
        <v>0</v>
      </c>
      <c r="F89" s="151">
        <f>+R89</f>
        <v>0</v>
      </c>
      <c r="G89" s="151">
        <f>+S89</f>
        <v>0</v>
      </c>
      <c r="H89" s="149"/>
      <c r="I89" s="152">
        <f>+T89</f>
        <v>0</v>
      </c>
      <c r="J89" s="152">
        <f>+U89</f>
        <v>0</v>
      </c>
      <c r="K89" s="152">
        <f>+V89</f>
        <v>0</v>
      </c>
      <c r="L89" s="150"/>
      <c r="M89" s="152">
        <f>+W89</f>
        <v>0</v>
      </c>
      <c r="N89" s="152">
        <f>+X89</f>
        <v>0</v>
      </c>
      <c r="O89" s="152">
        <f>+Y89</f>
        <v>0</v>
      </c>
      <c r="Q89" s="203">
        <f aca="true" t="shared" si="53" ref="Q89:Y89">SUM(Q79:Q88)</f>
        <v>0</v>
      </c>
      <c r="R89" s="187">
        <f t="shared" si="53"/>
        <v>0</v>
      </c>
      <c r="S89" s="187">
        <f t="shared" si="53"/>
        <v>0</v>
      </c>
      <c r="T89" s="203">
        <f t="shared" si="53"/>
        <v>0</v>
      </c>
      <c r="U89" s="187">
        <f t="shared" si="53"/>
        <v>0</v>
      </c>
      <c r="V89" s="187">
        <f t="shared" si="53"/>
        <v>0</v>
      </c>
      <c r="W89" s="182">
        <f t="shared" si="53"/>
        <v>0</v>
      </c>
      <c r="X89" s="183">
        <f t="shared" si="53"/>
        <v>0</v>
      </c>
      <c r="Y89" s="183">
        <f t="shared" si="53"/>
        <v>0</v>
      </c>
    </row>
    <row r="90" spans="17:27" ht="13.5" thickBot="1">
      <c r="Q90" s="184" t="s">
        <v>80</v>
      </c>
      <c r="R90" s="186"/>
      <c r="S90" s="188">
        <f>+(S89+R89+Q89)/3</f>
        <v>0</v>
      </c>
      <c r="T90" s="117" t="s">
        <v>81</v>
      </c>
      <c r="U90" s="117"/>
      <c r="V90" s="188">
        <f>+(V89+U89+T89)/3</f>
        <v>0</v>
      </c>
      <c r="W90" s="184" t="s">
        <v>82</v>
      </c>
      <c r="X90" s="185"/>
      <c r="Y90" s="188">
        <f>+(Y89+X89+W89)/3</f>
        <v>0</v>
      </c>
      <c r="Z90" s="27"/>
      <c r="AA90" s="112"/>
    </row>
    <row r="91" spans="3:27" ht="15.75" customHeight="1" thickBot="1">
      <c r="C91" s="118"/>
      <c r="R91" s="160"/>
      <c r="S91" s="205" t="s">
        <v>83</v>
      </c>
      <c r="T91" s="200"/>
      <c r="U91" s="200"/>
      <c r="V91" s="206"/>
      <c r="W91" s="207"/>
      <c r="X91" s="207"/>
      <c r="Y91" s="198">
        <f>+SUM(S90+V90+Y90)-MIN(S90,V90,Y90)</f>
        <v>0</v>
      </c>
      <c r="Z91" s="27"/>
      <c r="AA91" s="112"/>
    </row>
    <row r="92" spans="1:27" ht="15.75">
      <c r="A92" s="341" t="s">
        <v>64</v>
      </c>
      <c r="B92" s="342"/>
      <c r="C92" s="212">
        <f>+'INGRESO DATOS'!B33</f>
        <v>6</v>
      </c>
      <c r="Q92" s="27"/>
      <c r="R92" s="27"/>
      <c r="S92" s="46"/>
      <c r="T92" s="46"/>
      <c r="U92" s="46"/>
      <c r="V92" s="204"/>
      <c r="W92" s="46"/>
      <c r="X92" s="46"/>
      <c r="Y92" s="46"/>
      <c r="Z92" s="27"/>
      <c r="AA92" s="112"/>
    </row>
    <row r="93" spans="1:25" ht="15.75" thickBot="1">
      <c r="A93" s="339">
        <f>+'INGRESO DATOS'!C33</f>
        <v>0</v>
      </c>
      <c r="B93" s="340"/>
      <c r="C93" s="223">
        <f>+'INGRESO DATOS'!D33</f>
        <v>0</v>
      </c>
      <c r="E93" s="119"/>
      <c r="F93" s="92"/>
      <c r="G93" s="92"/>
      <c r="H93" s="93"/>
      <c r="I93" s="92"/>
      <c r="J93" s="92"/>
      <c r="K93" s="92"/>
      <c r="L93" s="27"/>
      <c r="M93" s="92"/>
      <c r="N93" s="92"/>
      <c r="O93" s="92"/>
      <c r="Q93" s="122"/>
      <c r="R93" s="122"/>
      <c r="S93" s="92"/>
      <c r="T93" s="92"/>
      <c r="U93" s="92"/>
      <c r="V93" s="92"/>
      <c r="W93" s="92"/>
      <c r="X93" s="92"/>
      <c r="Y93" s="92"/>
    </row>
    <row r="94" spans="1:25" ht="13.5" thickBot="1">
      <c r="A94" s="222" t="s">
        <v>46</v>
      </c>
      <c r="B94" s="360" t="s">
        <v>47</v>
      </c>
      <c r="C94" s="361"/>
      <c r="D94" s="362"/>
      <c r="E94" s="333" t="s">
        <v>65</v>
      </c>
      <c r="F94" s="334"/>
      <c r="G94" s="334"/>
      <c r="H94" s="96"/>
      <c r="I94" s="335" t="s">
        <v>65</v>
      </c>
      <c r="J94" s="335"/>
      <c r="K94" s="335"/>
      <c r="L94" s="96"/>
      <c r="M94" s="336" t="s">
        <v>65</v>
      </c>
      <c r="N94" s="336"/>
      <c r="O94" s="336"/>
      <c r="Q94" s="332" t="s">
        <v>66</v>
      </c>
      <c r="R94" s="332"/>
      <c r="S94" s="332"/>
      <c r="T94" s="332"/>
      <c r="U94" s="332"/>
      <c r="V94" s="332"/>
      <c r="W94" s="332"/>
      <c r="X94" s="332"/>
      <c r="Y94" s="332"/>
    </row>
    <row r="95" spans="1:27" ht="12.75">
      <c r="A95" s="161" t="s">
        <v>91</v>
      </c>
      <c r="B95" s="349" t="s">
        <v>48</v>
      </c>
      <c r="C95" s="350"/>
      <c r="D95" s="351"/>
      <c r="E95" s="97"/>
      <c r="F95" s="98"/>
      <c r="G95" s="97"/>
      <c r="H95" s="99"/>
      <c r="I95" s="97"/>
      <c r="J95" s="98"/>
      <c r="K95" s="97"/>
      <c r="L95" s="99"/>
      <c r="M95" s="97"/>
      <c r="N95" s="98"/>
      <c r="O95" s="97"/>
      <c r="Q95" s="100">
        <f aca="true" t="shared" si="54" ref="Q95:S96">+E95</f>
        <v>0</v>
      </c>
      <c r="R95" s="100">
        <f t="shared" si="54"/>
        <v>0</v>
      </c>
      <c r="S95" s="100">
        <f t="shared" si="54"/>
        <v>0</v>
      </c>
      <c r="T95" s="226">
        <f>+I95</f>
        <v>0</v>
      </c>
      <c r="U95" s="227">
        <f>+J95</f>
        <v>0</v>
      </c>
      <c r="V95" s="227">
        <f>+K95</f>
        <v>0</v>
      </c>
      <c r="W95" s="228">
        <f>+M95</f>
        <v>0</v>
      </c>
      <c r="X95" s="229">
        <f>+N95</f>
        <v>0</v>
      </c>
      <c r="Y95" s="230">
        <f>+O95</f>
        <v>0</v>
      </c>
      <c r="AA95" s="101"/>
    </row>
    <row r="96" spans="1:25" ht="12.75">
      <c r="A96" s="161" t="s">
        <v>92</v>
      </c>
      <c r="B96" s="352" t="s">
        <v>49</v>
      </c>
      <c r="C96" s="353"/>
      <c r="D96" s="354"/>
      <c r="E96" s="97"/>
      <c r="F96" s="98"/>
      <c r="G96" s="97"/>
      <c r="H96" s="99"/>
      <c r="I96" s="97"/>
      <c r="J96" s="98"/>
      <c r="K96" s="97"/>
      <c r="L96" s="99"/>
      <c r="M96" s="102"/>
      <c r="N96" s="98"/>
      <c r="O96" s="97"/>
      <c r="Q96" s="104">
        <f t="shared" si="54"/>
        <v>0</v>
      </c>
      <c r="R96" s="104">
        <f t="shared" si="54"/>
        <v>0</v>
      </c>
      <c r="S96" s="104">
        <f t="shared" si="54"/>
        <v>0</v>
      </c>
      <c r="T96" s="234">
        <f aca="true" t="shared" si="55" ref="T96:T104">+I96</f>
        <v>0</v>
      </c>
      <c r="U96" s="234">
        <f aca="true" t="shared" si="56" ref="U96:U104">+J96</f>
        <v>0</v>
      </c>
      <c r="V96" s="234">
        <f aca="true" t="shared" si="57" ref="V96:V104">+K96</f>
        <v>0</v>
      </c>
      <c r="W96" s="235">
        <f aca="true" t="shared" si="58" ref="W96:W104">+M96</f>
        <v>0</v>
      </c>
      <c r="X96" s="235">
        <f aca="true" t="shared" si="59" ref="X96:X104">+N96</f>
        <v>0</v>
      </c>
      <c r="Y96" s="235">
        <f aca="true" t="shared" si="60" ref="Y96:Y104">+O96</f>
        <v>0</v>
      </c>
    </row>
    <row r="97" spans="1:25" ht="12.75">
      <c r="A97" s="161" t="s">
        <v>93</v>
      </c>
      <c r="B97" s="346" t="s">
        <v>84</v>
      </c>
      <c r="C97" s="347"/>
      <c r="D97" s="348"/>
      <c r="E97" s="97"/>
      <c r="F97" s="98"/>
      <c r="G97" s="97"/>
      <c r="H97" s="99"/>
      <c r="I97" s="97"/>
      <c r="J97" s="98"/>
      <c r="K97" s="97"/>
      <c r="L97" s="99"/>
      <c r="M97" s="102"/>
      <c r="N97" s="98"/>
      <c r="O97" s="97"/>
      <c r="Q97" s="104">
        <f aca="true" t="shared" si="61" ref="Q97:Q104">+E97</f>
        <v>0</v>
      </c>
      <c r="R97" s="104">
        <f aca="true" t="shared" si="62" ref="R97:R104">+F97</f>
        <v>0</v>
      </c>
      <c r="S97" s="104">
        <f aca="true" t="shared" si="63" ref="S97:S104">+G97</f>
        <v>0</v>
      </c>
      <c r="T97" s="234">
        <f t="shared" si="55"/>
        <v>0</v>
      </c>
      <c r="U97" s="234">
        <f t="shared" si="56"/>
        <v>0</v>
      </c>
      <c r="V97" s="234">
        <f t="shared" si="57"/>
        <v>0</v>
      </c>
      <c r="W97" s="235">
        <f t="shared" si="58"/>
        <v>0</v>
      </c>
      <c r="X97" s="235">
        <f t="shared" si="59"/>
        <v>0</v>
      </c>
      <c r="Y97" s="235">
        <f t="shared" si="60"/>
        <v>0</v>
      </c>
    </row>
    <row r="98" spans="1:25" ht="12.75">
      <c r="A98" s="161" t="s">
        <v>94</v>
      </c>
      <c r="B98" s="346" t="s">
        <v>85</v>
      </c>
      <c r="C98" s="347"/>
      <c r="D98" s="348"/>
      <c r="E98" s="97"/>
      <c r="F98" s="98"/>
      <c r="G98" s="97"/>
      <c r="H98" s="99"/>
      <c r="I98" s="97"/>
      <c r="J98" s="98"/>
      <c r="K98" s="97"/>
      <c r="L98" s="99"/>
      <c r="M98" s="102"/>
      <c r="N98" s="98"/>
      <c r="O98" s="97"/>
      <c r="Q98" s="104">
        <f t="shared" si="61"/>
        <v>0</v>
      </c>
      <c r="R98" s="104">
        <f t="shared" si="62"/>
        <v>0</v>
      </c>
      <c r="S98" s="104">
        <f t="shared" si="63"/>
        <v>0</v>
      </c>
      <c r="T98" s="234">
        <f t="shared" si="55"/>
        <v>0</v>
      </c>
      <c r="U98" s="234">
        <f t="shared" si="56"/>
        <v>0</v>
      </c>
      <c r="V98" s="234">
        <f t="shared" si="57"/>
        <v>0</v>
      </c>
      <c r="W98" s="235">
        <f t="shared" si="58"/>
        <v>0</v>
      </c>
      <c r="X98" s="235">
        <f t="shared" si="59"/>
        <v>0</v>
      </c>
      <c r="Y98" s="235">
        <f t="shared" si="60"/>
        <v>0</v>
      </c>
    </row>
    <row r="99" spans="1:25" ht="12.75">
      <c r="A99" s="161" t="s">
        <v>95</v>
      </c>
      <c r="B99" s="346" t="s">
        <v>86</v>
      </c>
      <c r="C99" s="347"/>
      <c r="D99" s="348"/>
      <c r="E99" s="97"/>
      <c r="F99" s="98"/>
      <c r="G99" s="97"/>
      <c r="H99" s="99"/>
      <c r="I99" s="97"/>
      <c r="J99" s="98"/>
      <c r="K99" s="97"/>
      <c r="L99" s="99"/>
      <c r="M99" s="102"/>
      <c r="N99" s="98"/>
      <c r="O99" s="97"/>
      <c r="Q99" s="104">
        <f t="shared" si="61"/>
        <v>0</v>
      </c>
      <c r="R99" s="104">
        <f t="shared" si="62"/>
        <v>0</v>
      </c>
      <c r="S99" s="104">
        <f t="shared" si="63"/>
        <v>0</v>
      </c>
      <c r="T99" s="234">
        <f t="shared" si="55"/>
        <v>0</v>
      </c>
      <c r="U99" s="234">
        <f t="shared" si="56"/>
        <v>0</v>
      </c>
      <c r="V99" s="234">
        <f t="shared" si="57"/>
        <v>0</v>
      </c>
      <c r="W99" s="235">
        <f t="shared" si="58"/>
        <v>0</v>
      </c>
      <c r="X99" s="235">
        <f t="shared" si="59"/>
        <v>0</v>
      </c>
      <c r="Y99" s="235">
        <f t="shared" si="60"/>
        <v>0</v>
      </c>
    </row>
    <row r="100" spans="1:25" ht="12.75">
      <c r="A100" s="161" t="s">
        <v>96</v>
      </c>
      <c r="B100" s="346" t="s">
        <v>87</v>
      </c>
      <c r="C100" s="347"/>
      <c r="D100" s="348"/>
      <c r="E100" s="97"/>
      <c r="F100" s="98"/>
      <c r="G100" s="97"/>
      <c r="H100" s="99"/>
      <c r="I100" s="97"/>
      <c r="J100" s="98"/>
      <c r="K100" s="97"/>
      <c r="L100" s="99"/>
      <c r="M100" s="102"/>
      <c r="N100" s="98"/>
      <c r="O100" s="97"/>
      <c r="Q100" s="104">
        <f t="shared" si="61"/>
        <v>0</v>
      </c>
      <c r="R100" s="104">
        <f t="shared" si="62"/>
        <v>0</v>
      </c>
      <c r="S100" s="104">
        <f t="shared" si="63"/>
        <v>0</v>
      </c>
      <c r="T100" s="234">
        <f t="shared" si="55"/>
        <v>0</v>
      </c>
      <c r="U100" s="234">
        <f t="shared" si="56"/>
        <v>0</v>
      </c>
      <c r="V100" s="234">
        <f t="shared" si="57"/>
        <v>0</v>
      </c>
      <c r="W100" s="235">
        <f t="shared" si="58"/>
        <v>0</v>
      </c>
      <c r="X100" s="235">
        <f t="shared" si="59"/>
        <v>0</v>
      </c>
      <c r="Y100" s="235">
        <f t="shared" si="60"/>
        <v>0</v>
      </c>
    </row>
    <row r="101" spans="1:25" ht="12.75">
      <c r="A101" s="161" t="s">
        <v>97</v>
      </c>
      <c r="B101" s="346" t="s">
        <v>88</v>
      </c>
      <c r="C101" s="347"/>
      <c r="D101" s="348"/>
      <c r="E101" s="97"/>
      <c r="F101" s="98"/>
      <c r="G101" s="97"/>
      <c r="H101" s="99"/>
      <c r="I101" s="97"/>
      <c r="J101" s="98"/>
      <c r="K101" s="97"/>
      <c r="L101" s="99"/>
      <c r="M101" s="102"/>
      <c r="N101" s="98"/>
      <c r="O101" s="97"/>
      <c r="Q101" s="104">
        <f t="shared" si="61"/>
        <v>0</v>
      </c>
      <c r="R101" s="104">
        <f t="shared" si="62"/>
        <v>0</v>
      </c>
      <c r="S101" s="104">
        <f t="shared" si="63"/>
        <v>0</v>
      </c>
      <c r="T101" s="234">
        <f t="shared" si="55"/>
        <v>0</v>
      </c>
      <c r="U101" s="234">
        <f t="shared" si="56"/>
        <v>0</v>
      </c>
      <c r="V101" s="234">
        <f t="shared" si="57"/>
        <v>0</v>
      </c>
      <c r="W101" s="235">
        <f t="shared" si="58"/>
        <v>0</v>
      </c>
      <c r="X101" s="235">
        <f t="shared" si="59"/>
        <v>0</v>
      </c>
      <c r="Y101" s="235">
        <f t="shared" si="60"/>
        <v>0</v>
      </c>
    </row>
    <row r="102" spans="1:25" ht="12.75">
      <c r="A102" s="161" t="s">
        <v>98</v>
      </c>
      <c r="B102" s="346" t="s">
        <v>89</v>
      </c>
      <c r="C102" s="347"/>
      <c r="D102" s="348"/>
      <c r="E102" s="97"/>
      <c r="F102" s="98"/>
      <c r="G102" s="97"/>
      <c r="H102" s="99"/>
      <c r="I102" s="97"/>
      <c r="J102" s="98"/>
      <c r="K102" s="97"/>
      <c r="L102" s="99"/>
      <c r="M102" s="102"/>
      <c r="N102" s="98"/>
      <c r="O102" s="97"/>
      <c r="Q102" s="104">
        <f t="shared" si="61"/>
        <v>0</v>
      </c>
      <c r="R102" s="104">
        <f t="shared" si="62"/>
        <v>0</v>
      </c>
      <c r="S102" s="104">
        <f t="shared" si="63"/>
        <v>0</v>
      </c>
      <c r="T102" s="234">
        <f t="shared" si="55"/>
        <v>0</v>
      </c>
      <c r="U102" s="234">
        <f t="shared" si="56"/>
        <v>0</v>
      </c>
      <c r="V102" s="234">
        <f t="shared" si="57"/>
        <v>0</v>
      </c>
      <c r="W102" s="235">
        <f t="shared" si="58"/>
        <v>0</v>
      </c>
      <c r="X102" s="235">
        <f t="shared" si="59"/>
        <v>0</v>
      </c>
      <c r="Y102" s="235">
        <f t="shared" si="60"/>
        <v>0</v>
      </c>
    </row>
    <row r="103" spans="1:25" ht="12.75">
      <c r="A103" s="161" t="s">
        <v>99</v>
      </c>
      <c r="B103" s="346" t="s">
        <v>90</v>
      </c>
      <c r="C103" s="347"/>
      <c r="D103" s="348"/>
      <c r="E103" s="97"/>
      <c r="F103" s="98"/>
      <c r="G103" s="97"/>
      <c r="H103" s="99"/>
      <c r="I103" s="97"/>
      <c r="J103" s="98"/>
      <c r="K103" s="97"/>
      <c r="L103" s="99"/>
      <c r="M103" s="102"/>
      <c r="N103" s="98"/>
      <c r="O103" s="97"/>
      <c r="Q103" s="104">
        <f t="shared" si="61"/>
        <v>0</v>
      </c>
      <c r="R103" s="104">
        <f t="shared" si="62"/>
        <v>0</v>
      </c>
      <c r="S103" s="104">
        <f t="shared" si="63"/>
        <v>0</v>
      </c>
      <c r="T103" s="234">
        <f t="shared" si="55"/>
        <v>0</v>
      </c>
      <c r="U103" s="234">
        <f t="shared" si="56"/>
        <v>0</v>
      </c>
      <c r="V103" s="234">
        <f t="shared" si="57"/>
        <v>0</v>
      </c>
      <c r="W103" s="235">
        <f t="shared" si="58"/>
        <v>0</v>
      </c>
      <c r="X103" s="235">
        <f t="shared" si="59"/>
        <v>0</v>
      </c>
      <c r="Y103" s="235">
        <f t="shared" si="60"/>
        <v>0</v>
      </c>
    </row>
    <row r="104" spans="1:25" ht="13.5" thickBot="1">
      <c r="A104" s="161" t="s">
        <v>100</v>
      </c>
      <c r="B104" s="346" t="s">
        <v>50</v>
      </c>
      <c r="C104" s="347"/>
      <c r="D104" s="348"/>
      <c r="E104" s="97"/>
      <c r="F104" s="98"/>
      <c r="G104" s="97"/>
      <c r="H104" s="99"/>
      <c r="I104" s="97"/>
      <c r="J104" s="98"/>
      <c r="K104" s="97"/>
      <c r="L104" s="99"/>
      <c r="M104" s="102"/>
      <c r="N104" s="98"/>
      <c r="O104" s="97"/>
      <c r="Q104" s="104">
        <f t="shared" si="61"/>
        <v>0</v>
      </c>
      <c r="R104" s="104">
        <f t="shared" si="62"/>
        <v>0</v>
      </c>
      <c r="S104" s="104">
        <f t="shared" si="63"/>
        <v>0</v>
      </c>
      <c r="T104" s="107">
        <f t="shared" si="55"/>
        <v>0</v>
      </c>
      <c r="U104" s="108">
        <f t="shared" si="56"/>
        <v>0</v>
      </c>
      <c r="V104" s="108">
        <f t="shared" si="57"/>
        <v>0</v>
      </c>
      <c r="W104" s="231">
        <f t="shared" si="58"/>
        <v>0</v>
      </c>
      <c r="X104" s="232">
        <f t="shared" si="59"/>
        <v>0</v>
      </c>
      <c r="Y104" s="233">
        <f t="shared" si="60"/>
        <v>0</v>
      </c>
    </row>
    <row r="105" spans="1:25" ht="13.5" thickBot="1">
      <c r="A105" s="344" t="s">
        <v>70</v>
      </c>
      <c r="B105" s="345"/>
      <c r="C105" s="345"/>
      <c r="D105" s="345"/>
      <c r="E105" s="151">
        <f>+Q105</f>
        <v>0</v>
      </c>
      <c r="F105" s="151">
        <f>+R105</f>
        <v>0</v>
      </c>
      <c r="G105" s="151">
        <f>+S105</f>
        <v>0</v>
      </c>
      <c r="H105" s="149"/>
      <c r="I105" s="152">
        <f>+T105</f>
        <v>0</v>
      </c>
      <c r="J105" s="152">
        <f>+U105</f>
        <v>0</v>
      </c>
      <c r="K105" s="152">
        <f>+V105</f>
        <v>0</v>
      </c>
      <c r="L105" s="150"/>
      <c r="M105" s="152">
        <f>+W105</f>
        <v>0</v>
      </c>
      <c r="N105" s="152">
        <f>+X105</f>
        <v>0</v>
      </c>
      <c r="O105" s="152">
        <f>+Y105</f>
        <v>0</v>
      </c>
      <c r="Q105" s="203">
        <f aca="true" t="shared" si="64" ref="Q105:Y105">SUM(Q95:Q104)</f>
        <v>0</v>
      </c>
      <c r="R105" s="187">
        <f t="shared" si="64"/>
        <v>0</v>
      </c>
      <c r="S105" s="187">
        <f t="shared" si="64"/>
        <v>0</v>
      </c>
      <c r="T105" s="203">
        <f t="shared" si="64"/>
        <v>0</v>
      </c>
      <c r="U105" s="187">
        <f t="shared" si="64"/>
        <v>0</v>
      </c>
      <c r="V105" s="187">
        <f t="shared" si="64"/>
        <v>0</v>
      </c>
      <c r="W105" s="182">
        <f t="shared" si="64"/>
        <v>0</v>
      </c>
      <c r="X105" s="183">
        <f t="shared" si="64"/>
        <v>0</v>
      </c>
      <c r="Y105" s="183">
        <f t="shared" si="64"/>
        <v>0</v>
      </c>
    </row>
    <row r="106" spans="17:26" ht="14.25" customHeight="1" thickBot="1">
      <c r="Q106" s="184" t="s">
        <v>80</v>
      </c>
      <c r="R106" s="186"/>
      <c r="S106" s="188">
        <f>+(S105+R105+Q105)/3</f>
        <v>0</v>
      </c>
      <c r="T106" s="117" t="s">
        <v>81</v>
      </c>
      <c r="U106" s="117"/>
      <c r="V106" s="188">
        <f>+(V105+U105+T105)/3</f>
        <v>0</v>
      </c>
      <c r="W106" s="184" t="s">
        <v>82</v>
      </c>
      <c r="X106" s="185"/>
      <c r="Y106" s="188">
        <f>+(Y105+X105+W105)/3</f>
        <v>0</v>
      </c>
      <c r="Z106" s="27"/>
    </row>
    <row r="107" spans="3:26" ht="18" customHeight="1" thickBot="1">
      <c r="C107" s="118"/>
      <c r="R107" s="160"/>
      <c r="S107" s="205" t="s">
        <v>83</v>
      </c>
      <c r="T107" s="200"/>
      <c r="U107" s="200"/>
      <c r="V107" s="206"/>
      <c r="W107" s="207"/>
      <c r="X107" s="207"/>
      <c r="Y107" s="198">
        <f>+SUM(S106+V106+Y106)-MIN(S106,V106,Y106)</f>
        <v>0</v>
      </c>
      <c r="Z107" s="27"/>
    </row>
    <row r="108" spans="1:26" ht="15.75">
      <c r="A108" s="341" t="s">
        <v>64</v>
      </c>
      <c r="B108" s="342"/>
      <c r="C108" s="212">
        <f>+'INGRESO DATOS'!B34</f>
        <v>7</v>
      </c>
      <c r="Q108" s="27"/>
      <c r="R108" s="27"/>
      <c r="S108" s="46"/>
      <c r="T108" s="46"/>
      <c r="U108" s="46"/>
      <c r="V108" s="204"/>
      <c r="W108" s="46"/>
      <c r="X108" s="46"/>
      <c r="Y108" s="46"/>
      <c r="Z108" s="27"/>
    </row>
    <row r="109" spans="1:25" ht="15.75" thickBot="1">
      <c r="A109" s="339">
        <f>+'INGRESO DATOS'!C34</f>
        <v>0</v>
      </c>
      <c r="B109" s="340"/>
      <c r="C109" s="223">
        <f>+'INGRESO DATOS'!D34</f>
        <v>0</v>
      </c>
      <c r="E109" s="119"/>
      <c r="F109" s="92"/>
      <c r="G109" s="92"/>
      <c r="H109" s="93"/>
      <c r="I109" s="92"/>
      <c r="J109" s="92"/>
      <c r="K109" s="92"/>
      <c r="L109" s="27"/>
      <c r="M109" s="92"/>
      <c r="N109" s="92"/>
      <c r="O109" s="92"/>
      <c r="Q109" s="122"/>
      <c r="R109" s="122"/>
      <c r="S109" s="92"/>
      <c r="T109" s="92"/>
      <c r="U109" s="92"/>
      <c r="V109" s="92"/>
      <c r="W109" s="92"/>
      <c r="X109" s="92"/>
      <c r="Y109" s="92"/>
    </row>
    <row r="110" spans="1:25" ht="13.5" thickBot="1">
      <c r="A110" s="222" t="s">
        <v>46</v>
      </c>
      <c r="B110" s="360" t="s">
        <v>47</v>
      </c>
      <c r="C110" s="361"/>
      <c r="D110" s="362"/>
      <c r="E110" s="333" t="s">
        <v>65</v>
      </c>
      <c r="F110" s="334"/>
      <c r="G110" s="334"/>
      <c r="H110" s="96"/>
      <c r="I110" s="335" t="s">
        <v>65</v>
      </c>
      <c r="J110" s="335"/>
      <c r="K110" s="335"/>
      <c r="L110" s="96"/>
      <c r="M110" s="336" t="s">
        <v>65</v>
      </c>
      <c r="N110" s="336"/>
      <c r="O110" s="336"/>
      <c r="Q110" s="332" t="s">
        <v>66</v>
      </c>
      <c r="R110" s="332"/>
      <c r="S110" s="332"/>
      <c r="T110" s="332"/>
      <c r="U110" s="332"/>
      <c r="V110" s="332"/>
      <c r="W110" s="332"/>
      <c r="X110" s="332"/>
      <c r="Y110" s="332"/>
    </row>
    <row r="111" spans="1:27" ht="12.75">
      <c r="A111" s="161" t="s">
        <v>91</v>
      </c>
      <c r="B111" s="349" t="s">
        <v>48</v>
      </c>
      <c r="C111" s="350"/>
      <c r="D111" s="351"/>
      <c r="E111" s="97"/>
      <c r="F111" s="98"/>
      <c r="G111" s="97"/>
      <c r="H111" s="99"/>
      <c r="I111" s="97"/>
      <c r="J111" s="98"/>
      <c r="K111" s="97"/>
      <c r="L111" s="99"/>
      <c r="M111" s="97"/>
      <c r="N111" s="98"/>
      <c r="O111" s="97"/>
      <c r="Q111" s="100">
        <f aca="true" t="shared" si="65" ref="Q111:S112">+E111</f>
        <v>0</v>
      </c>
      <c r="R111" s="100">
        <f t="shared" si="65"/>
        <v>0</v>
      </c>
      <c r="S111" s="100">
        <f t="shared" si="65"/>
        <v>0</v>
      </c>
      <c r="T111" s="226">
        <f>+I111</f>
        <v>0</v>
      </c>
      <c r="U111" s="227">
        <f>+J111</f>
        <v>0</v>
      </c>
      <c r="V111" s="227">
        <f>+K111</f>
        <v>0</v>
      </c>
      <c r="W111" s="228">
        <f>+M111</f>
        <v>0</v>
      </c>
      <c r="X111" s="229">
        <f>+N111</f>
        <v>0</v>
      </c>
      <c r="Y111" s="230">
        <f>+O111</f>
        <v>0</v>
      </c>
      <c r="AA111" s="101"/>
    </row>
    <row r="112" spans="1:25" ht="12.75">
      <c r="A112" s="161" t="s">
        <v>92</v>
      </c>
      <c r="B112" s="352" t="s">
        <v>49</v>
      </c>
      <c r="C112" s="353"/>
      <c r="D112" s="354"/>
      <c r="E112" s="97"/>
      <c r="F112" s="98"/>
      <c r="G112" s="97"/>
      <c r="H112" s="99"/>
      <c r="I112" s="102"/>
      <c r="J112" s="98"/>
      <c r="K112" s="97"/>
      <c r="L112" s="99"/>
      <c r="M112" s="97"/>
      <c r="N112" s="98"/>
      <c r="O112" s="97"/>
      <c r="Q112" s="104">
        <f t="shared" si="65"/>
        <v>0</v>
      </c>
      <c r="R112" s="104">
        <f t="shared" si="65"/>
        <v>0</v>
      </c>
      <c r="S112" s="104">
        <f t="shared" si="65"/>
        <v>0</v>
      </c>
      <c r="T112" s="234">
        <f aca="true" t="shared" si="66" ref="T112:T120">+I112</f>
        <v>0</v>
      </c>
      <c r="U112" s="234">
        <f aca="true" t="shared" si="67" ref="U112:U120">+J112</f>
        <v>0</v>
      </c>
      <c r="V112" s="234">
        <f aca="true" t="shared" si="68" ref="V112:V120">+K112</f>
        <v>0</v>
      </c>
      <c r="W112" s="235">
        <f aca="true" t="shared" si="69" ref="W112:W120">+M112</f>
        <v>0</v>
      </c>
      <c r="X112" s="235">
        <f aca="true" t="shared" si="70" ref="X112:X120">+N112</f>
        <v>0</v>
      </c>
      <c r="Y112" s="235">
        <f aca="true" t="shared" si="71" ref="Y112:Y120">+O112</f>
        <v>0</v>
      </c>
    </row>
    <row r="113" spans="1:25" ht="12.75">
      <c r="A113" s="161" t="s">
        <v>93</v>
      </c>
      <c r="B113" s="346" t="s">
        <v>84</v>
      </c>
      <c r="C113" s="347"/>
      <c r="D113" s="348"/>
      <c r="E113" s="97"/>
      <c r="F113" s="98"/>
      <c r="G113" s="97"/>
      <c r="H113" s="99"/>
      <c r="I113" s="102"/>
      <c r="J113" s="98"/>
      <c r="K113" s="97"/>
      <c r="L113" s="99"/>
      <c r="M113" s="97"/>
      <c r="N113" s="98"/>
      <c r="O113" s="97"/>
      <c r="Q113" s="104">
        <f aca="true" t="shared" si="72" ref="Q113:Q120">+E113</f>
        <v>0</v>
      </c>
      <c r="R113" s="104">
        <f aca="true" t="shared" si="73" ref="R113:R120">+F113</f>
        <v>0</v>
      </c>
      <c r="S113" s="104">
        <f aca="true" t="shared" si="74" ref="S113:S120">+G113</f>
        <v>0</v>
      </c>
      <c r="T113" s="234">
        <f t="shared" si="66"/>
        <v>0</v>
      </c>
      <c r="U113" s="234">
        <f t="shared" si="67"/>
        <v>0</v>
      </c>
      <c r="V113" s="234">
        <f t="shared" si="68"/>
        <v>0</v>
      </c>
      <c r="W113" s="235">
        <f t="shared" si="69"/>
        <v>0</v>
      </c>
      <c r="X113" s="235">
        <f t="shared" si="70"/>
        <v>0</v>
      </c>
      <c r="Y113" s="235">
        <f t="shared" si="71"/>
        <v>0</v>
      </c>
    </row>
    <row r="114" spans="1:25" ht="12.75">
      <c r="A114" s="161" t="s">
        <v>94</v>
      </c>
      <c r="B114" s="346" t="s">
        <v>85</v>
      </c>
      <c r="C114" s="347"/>
      <c r="D114" s="348"/>
      <c r="E114" s="97"/>
      <c r="F114" s="98"/>
      <c r="G114" s="97"/>
      <c r="H114" s="99"/>
      <c r="I114" s="102"/>
      <c r="J114" s="98"/>
      <c r="K114" s="97"/>
      <c r="L114" s="99"/>
      <c r="M114" s="97"/>
      <c r="N114" s="98"/>
      <c r="O114" s="97"/>
      <c r="Q114" s="104">
        <f t="shared" si="72"/>
        <v>0</v>
      </c>
      <c r="R114" s="104">
        <f t="shared" si="73"/>
        <v>0</v>
      </c>
      <c r="S114" s="104">
        <f t="shared" si="74"/>
        <v>0</v>
      </c>
      <c r="T114" s="234">
        <f t="shared" si="66"/>
        <v>0</v>
      </c>
      <c r="U114" s="234">
        <f t="shared" si="67"/>
        <v>0</v>
      </c>
      <c r="V114" s="234">
        <f t="shared" si="68"/>
        <v>0</v>
      </c>
      <c r="W114" s="235">
        <f t="shared" si="69"/>
        <v>0</v>
      </c>
      <c r="X114" s="235">
        <f t="shared" si="70"/>
        <v>0</v>
      </c>
      <c r="Y114" s="235">
        <f t="shared" si="71"/>
        <v>0</v>
      </c>
    </row>
    <row r="115" spans="1:25" ht="12.75">
      <c r="A115" s="161" t="s">
        <v>95</v>
      </c>
      <c r="B115" s="346" t="s">
        <v>86</v>
      </c>
      <c r="C115" s="347"/>
      <c r="D115" s="348"/>
      <c r="E115" s="97"/>
      <c r="F115" s="98"/>
      <c r="G115" s="97"/>
      <c r="H115" s="99"/>
      <c r="I115" s="102"/>
      <c r="J115" s="98"/>
      <c r="K115" s="97"/>
      <c r="L115" s="99"/>
      <c r="M115" s="97"/>
      <c r="N115" s="98"/>
      <c r="O115" s="97"/>
      <c r="Q115" s="104">
        <f t="shared" si="72"/>
        <v>0</v>
      </c>
      <c r="R115" s="104">
        <f t="shared" si="73"/>
        <v>0</v>
      </c>
      <c r="S115" s="104">
        <f t="shared" si="74"/>
        <v>0</v>
      </c>
      <c r="T115" s="234">
        <f t="shared" si="66"/>
        <v>0</v>
      </c>
      <c r="U115" s="234">
        <f t="shared" si="67"/>
        <v>0</v>
      </c>
      <c r="V115" s="234">
        <f t="shared" si="68"/>
        <v>0</v>
      </c>
      <c r="W115" s="235">
        <f t="shared" si="69"/>
        <v>0</v>
      </c>
      <c r="X115" s="235">
        <f t="shared" si="70"/>
        <v>0</v>
      </c>
      <c r="Y115" s="235">
        <f t="shared" si="71"/>
        <v>0</v>
      </c>
    </row>
    <row r="116" spans="1:25" ht="12.75">
      <c r="A116" s="161" t="s">
        <v>96</v>
      </c>
      <c r="B116" s="346" t="s">
        <v>87</v>
      </c>
      <c r="C116" s="347"/>
      <c r="D116" s="348"/>
      <c r="E116" s="97"/>
      <c r="F116" s="98"/>
      <c r="G116" s="97"/>
      <c r="H116" s="99"/>
      <c r="I116" s="102"/>
      <c r="J116" s="98"/>
      <c r="K116" s="97"/>
      <c r="L116" s="99"/>
      <c r="M116" s="97"/>
      <c r="N116" s="98"/>
      <c r="O116" s="97"/>
      <c r="Q116" s="104">
        <f t="shared" si="72"/>
        <v>0</v>
      </c>
      <c r="R116" s="104">
        <f t="shared" si="73"/>
        <v>0</v>
      </c>
      <c r="S116" s="104">
        <f t="shared" si="74"/>
        <v>0</v>
      </c>
      <c r="T116" s="234">
        <f t="shared" si="66"/>
        <v>0</v>
      </c>
      <c r="U116" s="234">
        <f t="shared" si="67"/>
        <v>0</v>
      </c>
      <c r="V116" s="234">
        <f t="shared" si="68"/>
        <v>0</v>
      </c>
      <c r="W116" s="235">
        <f t="shared" si="69"/>
        <v>0</v>
      </c>
      <c r="X116" s="235">
        <f t="shared" si="70"/>
        <v>0</v>
      </c>
      <c r="Y116" s="235">
        <f t="shared" si="71"/>
        <v>0</v>
      </c>
    </row>
    <row r="117" spans="1:25" ht="12.75">
      <c r="A117" s="161" t="s">
        <v>97</v>
      </c>
      <c r="B117" s="346" t="s">
        <v>88</v>
      </c>
      <c r="C117" s="347"/>
      <c r="D117" s="348"/>
      <c r="E117" s="97"/>
      <c r="F117" s="98"/>
      <c r="G117" s="97"/>
      <c r="H117" s="99"/>
      <c r="I117" s="102"/>
      <c r="J117" s="98"/>
      <c r="K117" s="97"/>
      <c r="L117" s="99"/>
      <c r="M117" s="97"/>
      <c r="N117" s="98"/>
      <c r="O117" s="97"/>
      <c r="Q117" s="104">
        <f t="shared" si="72"/>
        <v>0</v>
      </c>
      <c r="R117" s="104">
        <f t="shared" si="73"/>
        <v>0</v>
      </c>
      <c r="S117" s="104">
        <f t="shared" si="74"/>
        <v>0</v>
      </c>
      <c r="T117" s="234">
        <f t="shared" si="66"/>
        <v>0</v>
      </c>
      <c r="U117" s="234">
        <f t="shared" si="67"/>
        <v>0</v>
      </c>
      <c r="V117" s="234">
        <f t="shared" si="68"/>
        <v>0</v>
      </c>
      <c r="W117" s="235">
        <f t="shared" si="69"/>
        <v>0</v>
      </c>
      <c r="X117" s="235">
        <f t="shared" si="70"/>
        <v>0</v>
      </c>
      <c r="Y117" s="235">
        <f t="shared" si="71"/>
        <v>0</v>
      </c>
    </row>
    <row r="118" spans="1:25" ht="12.75">
      <c r="A118" s="161" t="s">
        <v>98</v>
      </c>
      <c r="B118" s="346" t="s">
        <v>89</v>
      </c>
      <c r="C118" s="347"/>
      <c r="D118" s="348"/>
      <c r="E118" s="97"/>
      <c r="F118" s="98"/>
      <c r="G118" s="97"/>
      <c r="H118" s="99"/>
      <c r="I118" s="102"/>
      <c r="J118" s="98"/>
      <c r="K118" s="97"/>
      <c r="L118" s="99"/>
      <c r="M118" s="97"/>
      <c r="N118" s="98"/>
      <c r="O118" s="97"/>
      <c r="Q118" s="104">
        <f t="shared" si="72"/>
        <v>0</v>
      </c>
      <c r="R118" s="104">
        <f t="shared" si="73"/>
        <v>0</v>
      </c>
      <c r="S118" s="104">
        <f t="shared" si="74"/>
        <v>0</v>
      </c>
      <c r="T118" s="234">
        <f t="shared" si="66"/>
        <v>0</v>
      </c>
      <c r="U118" s="234">
        <f t="shared" si="67"/>
        <v>0</v>
      </c>
      <c r="V118" s="234">
        <f t="shared" si="68"/>
        <v>0</v>
      </c>
      <c r="W118" s="235">
        <f t="shared" si="69"/>
        <v>0</v>
      </c>
      <c r="X118" s="235">
        <f t="shared" si="70"/>
        <v>0</v>
      </c>
      <c r="Y118" s="235">
        <f t="shared" si="71"/>
        <v>0</v>
      </c>
    </row>
    <row r="119" spans="1:27" ht="12.75">
      <c r="A119" s="161" t="s">
        <v>99</v>
      </c>
      <c r="B119" s="346" t="s">
        <v>90</v>
      </c>
      <c r="C119" s="347"/>
      <c r="D119" s="348"/>
      <c r="E119" s="97"/>
      <c r="F119" s="98"/>
      <c r="G119" s="97"/>
      <c r="H119" s="99"/>
      <c r="I119" s="102"/>
      <c r="J119" s="98"/>
      <c r="K119" s="97"/>
      <c r="L119" s="99"/>
      <c r="M119" s="97"/>
      <c r="N119" s="98"/>
      <c r="O119" s="97"/>
      <c r="Q119" s="104">
        <f t="shared" si="72"/>
        <v>0</v>
      </c>
      <c r="R119" s="104">
        <f t="shared" si="73"/>
        <v>0</v>
      </c>
      <c r="S119" s="104">
        <f t="shared" si="74"/>
        <v>0</v>
      </c>
      <c r="T119" s="234">
        <f t="shared" si="66"/>
        <v>0</v>
      </c>
      <c r="U119" s="234">
        <f t="shared" si="67"/>
        <v>0</v>
      </c>
      <c r="V119" s="234">
        <f t="shared" si="68"/>
        <v>0</v>
      </c>
      <c r="W119" s="235">
        <f t="shared" si="69"/>
        <v>0</v>
      </c>
      <c r="X119" s="235">
        <f t="shared" si="70"/>
        <v>0</v>
      </c>
      <c r="Y119" s="235">
        <f t="shared" si="71"/>
        <v>0</v>
      </c>
      <c r="AA119" s="112"/>
    </row>
    <row r="120" spans="1:27" ht="13.5" thickBot="1">
      <c r="A120" s="161" t="s">
        <v>100</v>
      </c>
      <c r="B120" s="346" t="s">
        <v>50</v>
      </c>
      <c r="C120" s="347"/>
      <c r="D120" s="348"/>
      <c r="E120" s="97"/>
      <c r="F120" s="98"/>
      <c r="G120" s="97"/>
      <c r="H120" s="99"/>
      <c r="I120" s="102"/>
      <c r="J120" s="98"/>
      <c r="K120" s="97"/>
      <c r="L120" s="99"/>
      <c r="M120" s="97"/>
      <c r="N120" s="98"/>
      <c r="O120" s="97"/>
      <c r="Q120" s="104">
        <f t="shared" si="72"/>
        <v>0</v>
      </c>
      <c r="R120" s="104">
        <f t="shared" si="73"/>
        <v>0</v>
      </c>
      <c r="S120" s="104">
        <f t="shared" si="74"/>
        <v>0</v>
      </c>
      <c r="T120" s="107">
        <f t="shared" si="66"/>
        <v>0</v>
      </c>
      <c r="U120" s="108">
        <f t="shared" si="67"/>
        <v>0</v>
      </c>
      <c r="V120" s="108">
        <f t="shared" si="68"/>
        <v>0</v>
      </c>
      <c r="W120" s="231">
        <f t="shared" si="69"/>
        <v>0</v>
      </c>
      <c r="X120" s="232">
        <f t="shared" si="70"/>
        <v>0</v>
      </c>
      <c r="Y120" s="233">
        <f t="shared" si="71"/>
        <v>0</v>
      </c>
      <c r="AA120" s="112"/>
    </row>
    <row r="121" spans="1:25" ht="13.5" thickBot="1">
      <c r="A121" s="344" t="s">
        <v>70</v>
      </c>
      <c r="B121" s="345"/>
      <c r="C121" s="345"/>
      <c r="D121" s="345"/>
      <c r="E121" s="151">
        <f>+Q121</f>
        <v>0</v>
      </c>
      <c r="F121" s="151">
        <f>+R121</f>
        <v>0</v>
      </c>
      <c r="G121" s="151">
        <f>+S121</f>
        <v>0</v>
      </c>
      <c r="H121" s="149"/>
      <c r="I121" s="152">
        <f>+T121</f>
        <v>0</v>
      </c>
      <c r="J121" s="152">
        <f>+U121</f>
        <v>0</v>
      </c>
      <c r="K121" s="152">
        <f>+V121</f>
        <v>0</v>
      </c>
      <c r="L121" s="150"/>
      <c r="M121" s="152">
        <f>+W121</f>
        <v>0</v>
      </c>
      <c r="N121" s="152">
        <f>+X121</f>
        <v>0</v>
      </c>
      <c r="O121" s="152">
        <f>+Y121</f>
        <v>0</v>
      </c>
      <c r="Q121" s="203">
        <f aca="true" t="shared" si="75" ref="Q121:Y121">SUM(Q111:Q120)</f>
        <v>0</v>
      </c>
      <c r="R121" s="187">
        <f t="shared" si="75"/>
        <v>0</v>
      </c>
      <c r="S121" s="187">
        <f t="shared" si="75"/>
        <v>0</v>
      </c>
      <c r="T121" s="203">
        <f t="shared" si="75"/>
        <v>0</v>
      </c>
      <c r="U121" s="187">
        <f t="shared" si="75"/>
        <v>0</v>
      </c>
      <c r="V121" s="187">
        <f t="shared" si="75"/>
        <v>0</v>
      </c>
      <c r="W121" s="182">
        <f t="shared" si="75"/>
        <v>0</v>
      </c>
      <c r="X121" s="183">
        <f t="shared" si="75"/>
        <v>0</v>
      </c>
      <c r="Y121" s="183">
        <f t="shared" si="75"/>
        <v>0</v>
      </c>
    </row>
    <row r="122" spans="17:27" ht="13.5" thickBot="1">
      <c r="Q122" s="184" t="s">
        <v>80</v>
      </c>
      <c r="R122" s="186"/>
      <c r="S122" s="188">
        <f>+(S121+R121+Q121)/3</f>
        <v>0</v>
      </c>
      <c r="T122" s="117" t="s">
        <v>81</v>
      </c>
      <c r="U122" s="117"/>
      <c r="V122" s="188">
        <f>+(V121+U121+T121)/3</f>
        <v>0</v>
      </c>
      <c r="W122" s="184" t="s">
        <v>82</v>
      </c>
      <c r="X122" s="185"/>
      <c r="Y122" s="188">
        <f>+(Y121+X121+W121)/3</f>
        <v>0</v>
      </c>
      <c r="Z122" s="27"/>
      <c r="AA122" s="112"/>
    </row>
    <row r="123" spans="3:27" ht="17.25" customHeight="1" thickBot="1">
      <c r="C123" s="118"/>
      <c r="R123" s="160"/>
      <c r="S123" s="205" t="s">
        <v>83</v>
      </c>
      <c r="T123" s="200"/>
      <c r="U123" s="200"/>
      <c r="V123" s="206"/>
      <c r="W123" s="207"/>
      <c r="X123" s="207"/>
      <c r="Y123" s="198">
        <f>+SUM(S122+V122+Y122)-MIN(S122,V122,Y122)</f>
        <v>0</v>
      </c>
      <c r="Z123" s="27"/>
      <c r="AA123" s="112"/>
    </row>
    <row r="124" spans="1:27" ht="15.75">
      <c r="A124" s="341" t="s">
        <v>64</v>
      </c>
      <c r="B124" s="342"/>
      <c r="C124" s="212">
        <f>+'INGRESO DATOS'!B35</f>
        <v>8</v>
      </c>
      <c r="Q124" s="27"/>
      <c r="R124" s="27"/>
      <c r="S124" s="46"/>
      <c r="T124" s="46"/>
      <c r="U124" s="46"/>
      <c r="V124" s="204"/>
      <c r="W124" s="46"/>
      <c r="X124" s="46"/>
      <c r="Y124" s="46"/>
      <c r="Z124" s="27"/>
      <c r="AA124" s="112"/>
    </row>
    <row r="125" spans="1:25" ht="15.75" thickBot="1">
      <c r="A125" s="339">
        <f>+'INGRESO DATOS'!C35</f>
        <v>0</v>
      </c>
      <c r="B125" s="340"/>
      <c r="C125" s="223">
        <f>+'INGRESO DATOS'!D35</f>
        <v>0</v>
      </c>
      <c r="E125" s="119"/>
      <c r="F125" s="92"/>
      <c r="G125" s="92"/>
      <c r="H125" s="93"/>
      <c r="I125" s="92"/>
      <c r="J125" s="92"/>
      <c r="K125" s="92"/>
      <c r="L125" s="27"/>
      <c r="M125" s="92"/>
      <c r="N125" s="92"/>
      <c r="O125" s="92"/>
      <c r="Q125" s="122"/>
      <c r="R125" s="122"/>
      <c r="S125" s="92"/>
      <c r="T125" s="92"/>
      <c r="U125" s="92"/>
      <c r="V125" s="92"/>
      <c r="W125" s="92"/>
      <c r="X125" s="92"/>
      <c r="Y125" s="92"/>
    </row>
    <row r="126" spans="1:25" ht="13.5" thickBot="1">
      <c r="A126" s="222" t="s">
        <v>46</v>
      </c>
      <c r="B126" s="360" t="s">
        <v>47</v>
      </c>
      <c r="C126" s="361"/>
      <c r="D126" s="362"/>
      <c r="E126" s="333" t="s">
        <v>65</v>
      </c>
      <c r="F126" s="334"/>
      <c r="G126" s="334"/>
      <c r="H126" s="96"/>
      <c r="I126" s="335" t="s">
        <v>65</v>
      </c>
      <c r="J126" s="335"/>
      <c r="K126" s="335"/>
      <c r="L126" s="96"/>
      <c r="M126" s="336" t="s">
        <v>65</v>
      </c>
      <c r="N126" s="336"/>
      <c r="O126" s="336"/>
      <c r="Q126" s="332" t="s">
        <v>66</v>
      </c>
      <c r="R126" s="332"/>
      <c r="S126" s="332"/>
      <c r="T126" s="332"/>
      <c r="U126" s="332"/>
      <c r="V126" s="332"/>
      <c r="W126" s="332"/>
      <c r="X126" s="332"/>
      <c r="Y126" s="332"/>
    </row>
    <row r="127" spans="1:27" ht="12.75">
      <c r="A127" s="161" t="s">
        <v>91</v>
      </c>
      <c r="B127" s="349" t="s">
        <v>48</v>
      </c>
      <c r="C127" s="350"/>
      <c r="D127" s="351"/>
      <c r="E127" s="97"/>
      <c r="F127" s="98"/>
      <c r="G127" s="97"/>
      <c r="H127" s="99"/>
      <c r="I127" s="97"/>
      <c r="J127" s="98"/>
      <c r="K127" s="97"/>
      <c r="L127" s="99"/>
      <c r="M127" s="97"/>
      <c r="N127" s="98"/>
      <c r="O127" s="97"/>
      <c r="Q127" s="100">
        <f aca="true" t="shared" si="76" ref="Q127:S128">+E127</f>
        <v>0</v>
      </c>
      <c r="R127" s="100">
        <f t="shared" si="76"/>
        <v>0</v>
      </c>
      <c r="S127" s="100">
        <f t="shared" si="76"/>
        <v>0</v>
      </c>
      <c r="T127" s="226">
        <f>+I127</f>
        <v>0</v>
      </c>
      <c r="U127" s="227">
        <f>+J127</f>
        <v>0</v>
      </c>
      <c r="V127" s="227">
        <f>+K127</f>
        <v>0</v>
      </c>
      <c r="W127" s="228">
        <f>+M127</f>
        <v>0</v>
      </c>
      <c r="X127" s="229">
        <f>+N127</f>
        <v>0</v>
      </c>
      <c r="Y127" s="230">
        <f>+O127</f>
        <v>0</v>
      </c>
      <c r="AA127" s="101"/>
    </row>
    <row r="128" spans="1:25" ht="12.75">
      <c r="A128" s="161" t="s">
        <v>92</v>
      </c>
      <c r="B128" s="352" t="s">
        <v>49</v>
      </c>
      <c r="C128" s="353"/>
      <c r="D128" s="354"/>
      <c r="E128" s="102"/>
      <c r="F128" s="98"/>
      <c r="G128" s="97"/>
      <c r="H128" s="99"/>
      <c r="I128" s="97"/>
      <c r="J128" s="98"/>
      <c r="K128" s="97"/>
      <c r="L128" s="99"/>
      <c r="M128" s="97"/>
      <c r="N128" s="98"/>
      <c r="O128" s="97"/>
      <c r="Q128" s="104">
        <f t="shared" si="76"/>
        <v>0</v>
      </c>
      <c r="R128" s="104">
        <f t="shared" si="76"/>
        <v>0</v>
      </c>
      <c r="S128" s="104">
        <f t="shared" si="76"/>
        <v>0</v>
      </c>
      <c r="T128" s="234">
        <f aca="true" t="shared" si="77" ref="T128:T136">+I128</f>
        <v>0</v>
      </c>
      <c r="U128" s="234">
        <f aca="true" t="shared" si="78" ref="U128:U136">+J128</f>
        <v>0</v>
      </c>
      <c r="V128" s="234">
        <f aca="true" t="shared" si="79" ref="V128:V136">+K128</f>
        <v>0</v>
      </c>
      <c r="W128" s="235">
        <f aca="true" t="shared" si="80" ref="W128:W136">+M128</f>
        <v>0</v>
      </c>
      <c r="X128" s="235">
        <f aca="true" t="shared" si="81" ref="X128:X136">+N128</f>
        <v>0</v>
      </c>
      <c r="Y128" s="235">
        <f aca="true" t="shared" si="82" ref="Y128:Y136">+O128</f>
        <v>0</v>
      </c>
    </row>
    <row r="129" spans="1:25" ht="12.75">
      <c r="A129" s="161" t="s">
        <v>93</v>
      </c>
      <c r="B129" s="346" t="s">
        <v>84</v>
      </c>
      <c r="C129" s="347"/>
      <c r="D129" s="348"/>
      <c r="E129" s="102"/>
      <c r="F129" s="98"/>
      <c r="G129" s="97"/>
      <c r="H129" s="99"/>
      <c r="I129" s="97"/>
      <c r="J129" s="98"/>
      <c r="K129" s="97"/>
      <c r="L129" s="99"/>
      <c r="M129" s="97"/>
      <c r="N129" s="98"/>
      <c r="O129" s="97"/>
      <c r="Q129" s="104">
        <f aca="true" t="shared" si="83" ref="Q129:Q136">+E129</f>
        <v>0</v>
      </c>
      <c r="R129" s="104">
        <f aca="true" t="shared" si="84" ref="R129:R136">+F129</f>
        <v>0</v>
      </c>
      <c r="S129" s="104">
        <f aca="true" t="shared" si="85" ref="S129:S136">+G129</f>
        <v>0</v>
      </c>
      <c r="T129" s="234">
        <f t="shared" si="77"/>
        <v>0</v>
      </c>
      <c r="U129" s="234">
        <f t="shared" si="78"/>
        <v>0</v>
      </c>
      <c r="V129" s="234">
        <f t="shared" si="79"/>
        <v>0</v>
      </c>
      <c r="W129" s="235">
        <f t="shared" si="80"/>
        <v>0</v>
      </c>
      <c r="X129" s="235">
        <f t="shared" si="81"/>
        <v>0</v>
      </c>
      <c r="Y129" s="235">
        <f t="shared" si="82"/>
        <v>0</v>
      </c>
    </row>
    <row r="130" spans="1:25" ht="12.75">
      <c r="A130" s="161" t="s">
        <v>94</v>
      </c>
      <c r="B130" s="346" t="s">
        <v>85</v>
      </c>
      <c r="C130" s="347"/>
      <c r="D130" s="348"/>
      <c r="E130" s="102"/>
      <c r="F130" s="98"/>
      <c r="G130" s="97"/>
      <c r="H130" s="99"/>
      <c r="I130" s="97"/>
      <c r="J130" s="98"/>
      <c r="K130" s="97"/>
      <c r="L130" s="99"/>
      <c r="M130" s="97"/>
      <c r="N130" s="98"/>
      <c r="O130" s="97"/>
      <c r="Q130" s="104">
        <f t="shared" si="83"/>
        <v>0</v>
      </c>
      <c r="R130" s="104">
        <f t="shared" si="84"/>
        <v>0</v>
      </c>
      <c r="S130" s="104">
        <f t="shared" si="85"/>
        <v>0</v>
      </c>
      <c r="T130" s="234">
        <f t="shared" si="77"/>
        <v>0</v>
      </c>
      <c r="U130" s="234">
        <f t="shared" si="78"/>
        <v>0</v>
      </c>
      <c r="V130" s="234">
        <f t="shared" si="79"/>
        <v>0</v>
      </c>
      <c r="W130" s="235">
        <f t="shared" si="80"/>
        <v>0</v>
      </c>
      <c r="X130" s="235">
        <f t="shared" si="81"/>
        <v>0</v>
      </c>
      <c r="Y130" s="235">
        <f t="shared" si="82"/>
        <v>0</v>
      </c>
    </row>
    <row r="131" spans="1:25" ht="12.75">
      <c r="A131" s="161" t="s">
        <v>95</v>
      </c>
      <c r="B131" s="346" t="s">
        <v>86</v>
      </c>
      <c r="C131" s="347"/>
      <c r="D131" s="348"/>
      <c r="E131" s="102"/>
      <c r="F131" s="98"/>
      <c r="G131" s="97"/>
      <c r="H131" s="99"/>
      <c r="I131" s="97"/>
      <c r="J131" s="98"/>
      <c r="K131" s="97"/>
      <c r="L131" s="99"/>
      <c r="M131" s="97"/>
      <c r="N131" s="98"/>
      <c r="O131" s="97"/>
      <c r="Q131" s="104">
        <f t="shared" si="83"/>
        <v>0</v>
      </c>
      <c r="R131" s="104">
        <f t="shared" si="84"/>
        <v>0</v>
      </c>
      <c r="S131" s="104">
        <f t="shared" si="85"/>
        <v>0</v>
      </c>
      <c r="T131" s="234">
        <f t="shared" si="77"/>
        <v>0</v>
      </c>
      <c r="U131" s="234">
        <f t="shared" si="78"/>
        <v>0</v>
      </c>
      <c r="V131" s="234">
        <f t="shared" si="79"/>
        <v>0</v>
      </c>
      <c r="W131" s="235">
        <f t="shared" si="80"/>
        <v>0</v>
      </c>
      <c r="X131" s="235">
        <f t="shared" si="81"/>
        <v>0</v>
      </c>
      <c r="Y131" s="235">
        <f t="shared" si="82"/>
        <v>0</v>
      </c>
    </row>
    <row r="132" spans="1:25" ht="12.75">
      <c r="A132" s="161" t="s">
        <v>96</v>
      </c>
      <c r="B132" s="346" t="s">
        <v>87</v>
      </c>
      <c r="C132" s="347"/>
      <c r="D132" s="348"/>
      <c r="E132" s="102"/>
      <c r="F132" s="98"/>
      <c r="G132" s="97"/>
      <c r="H132" s="99"/>
      <c r="I132" s="97"/>
      <c r="J132" s="98"/>
      <c r="K132" s="97"/>
      <c r="L132" s="99"/>
      <c r="M132" s="97"/>
      <c r="N132" s="98"/>
      <c r="O132" s="97"/>
      <c r="Q132" s="104">
        <f t="shared" si="83"/>
        <v>0</v>
      </c>
      <c r="R132" s="104">
        <f t="shared" si="84"/>
        <v>0</v>
      </c>
      <c r="S132" s="104">
        <f t="shared" si="85"/>
        <v>0</v>
      </c>
      <c r="T132" s="234">
        <f t="shared" si="77"/>
        <v>0</v>
      </c>
      <c r="U132" s="234">
        <f t="shared" si="78"/>
        <v>0</v>
      </c>
      <c r="V132" s="234">
        <f t="shared" si="79"/>
        <v>0</v>
      </c>
      <c r="W132" s="235">
        <f t="shared" si="80"/>
        <v>0</v>
      </c>
      <c r="X132" s="235">
        <f t="shared" si="81"/>
        <v>0</v>
      </c>
      <c r="Y132" s="235">
        <f t="shared" si="82"/>
        <v>0</v>
      </c>
    </row>
    <row r="133" spans="1:25" ht="12.75">
      <c r="A133" s="161" t="s">
        <v>97</v>
      </c>
      <c r="B133" s="346" t="s">
        <v>88</v>
      </c>
      <c r="C133" s="347"/>
      <c r="D133" s="348"/>
      <c r="E133" s="102"/>
      <c r="F133" s="98"/>
      <c r="G133" s="97"/>
      <c r="H133" s="99"/>
      <c r="I133" s="97"/>
      <c r="J133" s="98"/>
      <c r="K133" s="97"/>
      <c r="L133" s="99"/>
      <c r="M133" s="97"/>
      <c r="N133" s="98"/>
      <c r="O133" s="97"/>
      <c r="Q133" s="104">
        <f t="shared" si="83"/>
        <v>0</v>
      </c>
      <c r="R133" s="104">
        <f t="shared" si="84"/>
        <v>0</v>
      </c>
      <c r="S133" s="104">
        <f t="shared" si="85"/>
        <v>0</v>
      </c>
      <c r="T133" s="234">
        <f t="shared" si="77"/>
        <v>0</v>
      </c>
      <c r="U133" s="234">
        <f t="shared" si="78"/>
        <v>0</v>
      </c>
      <c r="V133" s="234">
        <f t="shared" si="79"/>
        <v>0</v>
      </c>
      <c r="W133" s="235">
        <f t="shared" si="80"/>
        <v>0</v>
      </c>
      <c r="X133" s="235">
        <f t="shared" si="81"/>
        <v>0</v>
      </c>
      <c r="Y133" s="235">
        <f t="shared" si="82"/>
        <v>0</v>
      </c>
    </row>
    <row r="134" spans="1:25" ht="12.75">
      <c r="A134" s="161" t="s">
        <v>98</v>
      </c>
      <c r="B134" s="346" t="s">
        <v>89</v>
      </c>
      <c r="C134" s="347"/>
      <c r="D134" s="348"/>
      <c r="E134" s="102"/>
      <c r="F134" s="98"/>
      <c r="G134" s="97"/>
      <c r="H134" s="99"/>
      <c r="I134" s="97"/>
      <c r="J134" s="98"/>
      <c r="K134" s="97"/>
      <c r="L134" s="99"/>
      <c r="M134" s="97"/>
      <c r="N134" s="98"/>
      <c r="O134" s="97"/>
      <c r="Q134" s="104">
        <f t="shared" si="83"/>
        <v>0</v>
      </c>
      <c r="R134" s="104">
        <f t="shared" si="84"/>
        <v>0</v>
      </c>
      <c r="S134" s="104">
        <f t="shared" si="85"/>
        <v>0</v>
      </c>
      <c r="T134" s="234">
        <f t="shared" si="77"/>
        <v>0</v>
      </c>
      <c r="U134" s="234">
        <f t="shared" si="78"/>
        <v>0</v>
      </c>
      <c r="V134" s="234">
        <f t="shared" si="79"/>
        <v>0</v>
      </c>
      <c r="W134" s="235">
        <f t="shared" si="80"/>
        <v>0</v>
      </c>
      <c r="X134" s="235">
        <f t="shared" si="81"/>
        <v>0</v>
      </c>
      <c r="Y134" s="235">
        <f t="shared" si="82"/>
        <v>0</v>
      </c>
    </row>
    <row r="135" spans="1:25" ht="12.75">
      <c r="A135" s="161" t="s">
        <v>99</v>
      </c>
      <c r="B135" s="346" t="s">
        <v>90</v>
      </c>
      <c r="C135" s="347"/>
      <c r="D135" s="348"/>
      <c r="E135" s="102"/>
      <c r="F135" s="98"/>
      <c r="G135" s="97"/>
      <c r="H135" s="99"/>
      <c r="I135" s="97"/>
      <c r="J135" s="98"/>
      <c r="K135" s="97"/>
      <c r="L135" s="99"/>
      <c r="M135" s="97"/>
      <c r="N135" s="98"/>
      <c r="O135" s="97"/>
      <c r="Q135" s="104">
        <f t="shared" si="83"/>
        <v>0</v>
      </c>
      <c r="R135" s="104">
        <f t="shared" si="84"/>
        <v>0</v>
      </c>
      <c r="S135" s="104">
        <f t="shared" si="85"/>
        <v>0</v>
      </c>
      <c r="T135" s="234">
        <f t="shared" si="77"/>
        <v>0</v>
      </c>
      <c r="U135" s="234">
        <f t="shared" si="78"/>
        <v>0</v>
      </c>
      <c r="V135" s="234">
        <f t="shared" si="79"/>
        <v>0</v>
      </c>
      <c r="W135" s="235">
        <f t="shared" si="80"/>
        <v>0</v>
      </c>
      <c r="X135" s="235">
        <f t="shared" si="81"/>
        <v>0</v>
      </c>
      <c r="Y135" s="235">
        <f t="shared" si="82"/>
        <v>0</v>
      </c>
    </row>
    <row r="136" spans="1:25" ht="13.5" thickBot="1">
      <c r="A136" s="161" t="s">
        <v>100</v>
      </c>
      <c r="B136" s="346" t="s">
        <v>50</v>
      </c>
      <c r="C136" s="347"/>
      <c r="D136" s="348"/>
      <c r="E136" s="102"/>
      <c r="F136" s="98"/>
      <c r="G136" s="97"/>
      <c r="H136" s="99"/>
      <c r="I136" s="97"/>
      <c r="J136" s="98"/>
      <c r="K136" s="97"/>
      <c r="L136" s="99"/>
      <c r="M136" s="97"/>
      <c r="N136" s="98"/>
      <c r="O136" s="97"/>
      <c r="Q136" s="104">
        <f t="shared" si="83"/>
        <v>0</v>
      </c>
      <c r="R136" s="104">
        <f t="shared" si="84"/>
        <v>0</v>
      </c>
      <c r="S136" s="104">
        <f t="shared" si="85"/>
        <v>0</v>
      </c>
      <c r="T136" s="107">
        <f t="shared" si="77"/>
        <v>0</v>
      </c>
      <c r="U136" s="108">
        <f t="shared" si="78"/>
        <v>0</v>
      </c>
      <c r="V136" s="108">
        <f t="shared" si="79"/>
        <v>0</v>
      </c>
      <c r="W136" s="231">
        <f t="shared" si="80"/>
        <v>0</v>
      </c>
      <c r="X136" s="232">
        <f t="shared" si="81"/>
        <v>0</v>
      </c>
      <c r="Y136" s="233">
        <f t="shared" si="82"/>
        <v>0</v>
      </c>
    </row>
    <row r="137" spans="1:25" ht="13.5" thickBot="1">
      <c r="A137" s="344" t="s">
        <v>70</v>
      </c>
      <c r="B137" s="345"/>
      <c r="C137" s="345"/>
      <c r="D137" s="345"/>
      <c r="E137" s="151">
        <f>+Q137</f>
        <v>0</v>
      </c>
      <c r="F137" s="151">
        <f>+R137</f>
        <v>0</v>
      </c>
      <c r="G137" s="151">
        <f>+S137</f>
        <v>0</v>
      </c>
      <c r="H137" s="149"/>
      <c r="I137" s="152">
        <f>+T137</f>
        <v>0</v>
      </c>
      <c r="J137" s="152">
        <f>+U137</f>
        <v>0</v>
      </c>
      <c r="K137" s="152">
        <f>+V137</f>
        <v>0</v>
      </c>
      <c r="L137" s="150"/>
      <c r="M137" s="152">
        <f>+W137</f>
        <v>0</v>
      </c>
      <c r="N137" s="152">
        <f>+X137</f>
        <v>0</v>
      </c>
      <c r="O137" s="152">
        <f>+Y137</f>
        <v>0</v>
      </c>
      <c r="Q137" s="203">
        <f aca="true" t="shared" si="86" ref="Q137:Y137">SUM(Q127:Q136)</f>
        <v>0</v>
      </c>
      <c r="R137" s="187">
        <f t="shared" si="86"/>
        <v>0</v>
      </c>
      <c r="S137" s="187">
        <f t="shared" si="86"/>
        <v>0</v>
      </c>
      <c r="T137" s="203">
        <f t="shared" si="86"/>
        <v>0</v>
      </c>
      <c r="U137" s="187">
        <f t="shared" si="86"/>
        <v>0</v>
      </c>
      <c r="V137" s="187">
        <f t="shared" si="86"/>
        <v>0</v>
      </c>
      <c r="W137" s="182">
        <f t="shared" si="86"/>
        <v>0</v>
      </c>
      <c r="X137" s="183">
        <f t="shared" si="86"/>
        <v>0</v>
      </c>
      <c r="Y137" s="183">
        <f t="shared" si="86"/>
        <v>0</v>
      </c>
    </row>
    <row r="138" spans="17:26" ht="13.5" thickBot="1">
      <c r="Q138" s="184" t="s">
        <v>80</v>
      </c>
      <c r="R138" s="186"/>
      <c r="S138" s="188">
        <f>+(S137+R137+Q137)/3</f>
        <v>0</v>
      </c>
      <c r="T138" s="117" t="s">
        <v>81</v>
      </c>
      <c r="U138" s="117"/>
      <c r="V138" s="188">
        <f>+(V137+U137+T137)/3</f>
        <v>0</v>
      </c>
      <c r="W138" s="184" t="s">
        <v>82</v>
      </c>
      <c r="X138" s="185"/>
      <c r="Y138" s="188">
        <f>+(Y137+X137+W137)/3</f>
        <v>0</v>
      </c>
      <c r="Z138" s="27"/>
    </row>
    <row r="139" spans="3:26" ht="13.5" thickBot="1">
      <c r="C139" s="118"/>
      <c r="R139" s="160"/>
      <c r="S139" s="205" t="s">
        <v>83</v>
      </c>
      <c r="T139" s="200"/>
      <c r="U139" s="200"/>
      <c r="V139" s="206"/>
      <c r="W139" s="207"/>
      <c r="X139" s="207"/>
      <c r="Y139" s="198">
        <f>+SUM(S138+V138+Y138)-MIN(S138,V138,Y138)</f>
        <v>0</v>
      </c>
      <c r="Z139" s="27"/>
    </row>
    <row r="140" spans="1:26" ht="15.75">
      <c r="A140" s="341" t="s">
        <v>64</v>
      </c>
      <c r="B140" s="342"/>
      <c r="C140" s="212">
        <f>+'INGRESO DATOS'!B36</f>
        <v>9</v>
      </c>
      <c r="Q140" s="27"/>
      <c r="R140" s="27"/>
      <c r="S140" s="46"/>
      <c r="T140" s="46"/>
      <c r="U140" s="46"/>
      <c r="V140" s="204"/>
      <c r="W140" s="46"/>
      <c r="X140" s="46"/>
      <c r="Y140" s="46"/>
      <c r="Z140" s="27"/>
    </row>
    <row r="141" spans="1:25" ht="15.75" thickBot="1">
      <c r="A141" s="339">
        <f>+'INGRESO DATOS'!C36</f>
        <v>0</v>
      </c>
      <c r="B141" s="340"/>
      <c r="C141" s="225">
        <f>+'INGRESO DATOS'!D36</f>
        <v>0</v>
      </c>
      <c r="E141" s="119"/>
      <c r="F141" s="92"/>
      <c r="G141" s="92"/>
      <c r="H141" s="93"/>
      <c r="I141" s="92"/>
      <c r="J141" s="92"/>
      <c r="K141" s="92"/>
      <c r="L141" s="27"/>
      <c r="M141" s="92"/>
      <c r="N141" s="92"/>
      <c r="O141" s="92"/>
      <c r="Q141" s="122"/>
      <c r="R141" s="122"/>
      <c r="S141" s="92"/>
      <c r="T141" s="92"/>
      <c r="U141" s="92"/>
      <c r="V141" s="92"/>
      <c r="W141" s="92"/>
      <c r="X141" s="92"/>
      <c r="Y141" s="92"/>
    </row>
    <row r="142" spans="1:25" ht="13.5" thickBot="1">
      <c r="A142" s="222" t="s">
        <v>46</v>
      </c>
      <c r="B142" s="360" t="s">
        <v>47</v>
      </c>
      <c r="C142" s="361"/>
      <c r="D142" s="362"/>
      <c r="E142" s="333" t="s">
        <v>65</v>
      </c>
      <c r="F142" s="334"/>
      <c r="G142" s="334"/>
      <c r="H142" s="96"/>
      <c r="I142" s="335" t="s">
        <v>65</v>
      </c>
      <c r="J142" s="335"/>
      <c r="K142" s="335"/>
      <c r="L142" s="96"/>
      <c r="M142" s="336" t="s">
        <v>65</v>
      </c>
      <c r="N142" s="336"/>
      <c r="O142" s="336"/>
      <c r="Q142" s="332" t="s">
        <v>66</v>
      </c>
      <c r="R142" s="332"/>
      <c r="S142" s="332"/>
      <c r="T142" s="332"/>
      <c r="U142" s="332"/>
      <c r="V142" s="332"/>
      <c r="W142" s="332"/>
      <c r="X142" s="332"/>
      <c r="Y142" s="332"/>
    </row>
    <row r="143" spans="1:27" ht="12.75">
      <c r="A143" s="161" t="s">
        <v>91</v>
      </c>
      <c r="B143" s="349" t="s">
        <v>48</v>
      </c>
      <c r="C143" s="350"/>
      <c r="D143" s="351"/>
      <c r="E143" s="97"/>
      <c r="F143" s="98"/>
      <c r="G143" s="97"/>
      <c r="H143" s="99"/>
      <c r="I143" s="97"/>
      <c r="J143" s="98"/>
      <c r="K143" s="97"/>
      <c r="L143" s="99"/>
      <c r="M143" s="97"/>
      <c r="N143" s="98"/>
      <c r="O143" s="97"/>
      <c r="Q143" s="100">
        <f aca="true" t="shared" si="87" ref="Q143:S144">+E143</f>
        <v>0</v>
      </c>
      <c r="R143" s="100">
        <f t="shared" si="87"/>
        <v>0</v>
      </c>
      <c r="S143" s="100">
        <f t="shared" si="87"/>
        <v>0</v>
      </c>
      <c r="T143" s="226">
        <f>+I143</f>
        <v>0</v>
      </c>
      <c r="U143" s="227">
        <f>+J143</f>
        <v>0</v>
      </c>
      <c r="V143" s="227">
        <f>+K143</f>
        <v>0</v>
      </c>
      <c r="W143" s="228">
        <f>+M143</f>
        <v>0</v>
      </c>
      <c r="X143" s="229">
        <f>+N143</f>
        <v>0</v>
      </c>
      <c r="Y143" s="230">
        <f>+O143</f>
        <v>0</v>
      </c>
      <c r="AA143" s="101"/>
    </row>
    <row r="144" spans="1:25" ht="12.75">
      <c r="A144" s="161" t="s">
        <v>92</v>
      </c>
      <c r="B144" s="352" t="s">
        <v>49</v>
      </c>
      <c r="C144" s="353"/>
      <c r="D144" s="354"/>
      <c r="E144" s="102"/>
      <c r="F144" s="103"/>
      <c r="G144" s="102"/>
      <c r="H144" s="99"/>
      <c r="I144" s="102"/>
      <c r="J144" s="103"/>
      <c r="K144" s="102"/>
      <c r="L144" s="99"/>
      <c r="M144" s="102"/>
      <c r="N144" s="103"/>
      <c r="O144" s="102"/>
      <c r="Q144" s="104">
        <f t="shared" si="87"/>
        <v>0</v>
      </c>
      <c r="R144" s="104">
        <f t="shared" si="87"/>
        <v>0</v>
      </c>
      <c r="S144" s="104">
        <f t="shared" si="87"/>
        <v>0</v>
      </c>
      <c r="T144" s="234">
        <f aca="true" t="shared" si="88" ref="T144:T152">+I144</f>
        <v>0</v>
      </c>
      <c r="U144" s="234">
        <f aca="true" t="shared" si="89" ref="U144:U152">+J144</f>
        <v>0</v>
      </c>
      <c r="V144" s="234">
        <f aca="true" t="shared" si="90" ref="V144:V152">+K144</f>
        <v>0</v>
      </c>
      <c r="W144" s="235">
        <f aca="true" t="shared" si="91" ref="W144:W152">+M144</f>
        <v>0</v>
      </c>
      <c r="X144" s="235">
        <f aca="true" t="shared" si="92" ref="X144:X152">+N144</f>
        <v>0</v>
      </c>
      <c r="Y144" s="235">
        <f aca="true" t="shared" si="93" ref="Y144:Y152">+O144</f>
        <v>0</v>
      </c>
    </row>
    <row r="145" spans="1:25" ht="12.75">
      <c r="A145" s="161" t="s">
        <v>93</v>
      </c>
      <c r="B145" s="346" t="s">
        <v>84</v>
      </c>
      <c r="C145" s="347"/>
      <c r="D145" s="348"/>
      <c r="E145" s="102"/>
      <c r="F145" s="103"/>
      <c r="G145" s="102"/>
      <c r="H145" s="99"/>
      <c r="I145" s="102"/>
      <c r="J145" s="103"/>
      <c r="K145" s="102"/>
      <c r="L145" s="99"/>
      <c r="M145" s="102"/>
      <c r="N145" s="103"/>
      <c r="O145" s="102"/>
      <c r="Q145" s="104">
        <f aca="true" t="shared" si="94" ref="Q145:Q152">+E145</f>
        <v>0</v>
      </c>
      <c r="R145" s="104">
        <f aca="true" t="shared" si="95" ref="R145:R152">+F145</f>
        <v>0</v>
      </c>
      <c r="S145" s="104">
        <f aca="true" t="shared" si="96" ref="S145:S152">+G145</f>
        <v>0</v>
      </c>
      <c r="T145" s="234">
        <f t="shared" si="88"/>
        <v>0</v>
      </c>
      <c r="U145" s="234">
        <f t="shared" si="89"/>
        <v>0</v>
      </c>
      <c r="V145" s="234">
        <f t="shared" si="90"/>
        <v>0</v>
      </c>
      <c r="W145" s="235">
        <f t="shared" si="91"/>
        <v>0</v>
      </c>
      <c r="X145" s="235">
        <f t="shared" si="92"/>
        <v>0</v>
      </c>
      <c r="Y145" s="235">
        <f t="shared" si="93"/>
        <v>0</v>
      </c>
    </row>
    <row r="146" spans="1:25" ht="12.75">
      <c r="A146" s="161" t="s">
        <v>94</v>
      </c>
      <c r="B146" s="346" t="s">
        <v>85</v>
      </c>
      <c r="C146" s="347"/>
      <c r="D146" s="348"/>
      <c r="E146" s="102"/>
      <c r="F146" s="103"/>
      <c r="G146" s="102"/>
      <c r="H146" s="99"/>
      <c r="I146" s="102"/>
      <c r="J146" s="103"/>
      <c r="K146" s="102"/>
      <c r="L146" s="99"/>
      <c r="M146" s="102"/>
      <c r="N146" s="103"/>
      <c r="O146" s="102"/>
      <c r="Q146" s="104">
        <f t="shared" si="94"/>
        <v>0</v>
      </c>
      <c r="R146" s="104">
        <f t="shared" si="95"/>
        <v>0</v>
      </c>
      <c r="S146" s="104">
        <f t="shared" si="96"/>
        <v>0</v>
      </c>
      <c r="T146" s="234">
        <f t="shared" si="88"/>
        <v>0</v>
      </c>
      <c r="U146" s="234">
        <f t="shared" si="89"/>
        <v>0</v>
      </c>
      <c r="V146" s="234">
        <f t="shared" si="90"/>
        <v>0</v>
      </c>
      <c r="W146" s="235">
        <f t="shared" si="91"/>
        <v>0</v>
      </c>
      <c r="X146" s="235">
        <f t="shared" si="92"/>
        <v>0</v>
      </c>
      <c r="Y146" s="235">
        <f t="shared" si="93"/>
        <v>0</v>
      </c>
    </row>
    <row r="147" spans="1:25" ht="12.75">
      <c r="A147" s="161" t="s">
        <v>95</v>
      </c>
      <c r="B147" s="346" t="s">
        <v>86</v>
      </c>
      <c r="C147" s="347"/>
      <c r="D147" s="348"/>
      <c r="E147" s="102"/>
      <c r="F147" s="103"/>
      <c r="G147" s="102"/>
      <c r="H147" s="99"/>
      <c r="I147" s="102"/>
      <c r="J147" s="103"/>
      <c r="K147" s="102"/>
      <c r="L147" s="99"/>
      <c r="M147" s="102"/>
      <c r="N147" s="103"/>
      <c r="O147" s="102"/>
      <c r="Q147" s="104">
        <f t="shared" si="94"/>
        <v>0</v>
      </c>
      <c r="R147" s="104">
        <f t="shared" si="95"/>
        <v>0</v>
      </c>
      <c r="S147" s="104">
        <f t="shared" si="96"/>
        <v>0</v>
      </c>
      <c r="T147" s="234">
        <f t="shared" si="88"/>
        <v>0</v>
      </c>
      <c r="U147" s="234">
        <f t="shared" si="89"/>
        <v>0</v>
      </c>
      <c r="V147" s="234">
        <f t="shared" si="90"/>
        <v>0</v>
      </c>
      <c r="W147" s="235">
        <f t="shared" si="91"/>
        <v>0</v>
      </c>
      <c r="X147" s="235">
        <f t="shared" si="92"/>
        <v>0</v>
      </c>
      <c r="Y147" s="235">
        <f t="shared" si="93"/>
        <v>0</v>
      </c>
    </row>
    <row r="148" spans="1:25" ht="12.75">
      <c r="A148" s="161" t="s">
        <v>96</v>
      </c>
      <c r="B148" s="346" t="s">
        <v>87</v>
      </c>
      <c r="C148" s="347"/>
      <c r="D148" s="348"/>
      <c r="E148" s="102"/>
      <c r="F148" s="103"/>
      <c r="G148" s="102"/>
      <c r="H148" s="99"/>
      <c r="I148" s="102"/>
      <c r="J148" s="103"/>
      <c r="K148" s="102"/>
      <c r="L148" s="99"/>
      <c r="M148" s="102"/>
      <c r="N148" s="103"/>
      <c r="O148" s="102"/>
      <c r="Q148" s="104">
        <f t="shared" si="94"/>
        <v>0</v>
      </c>
      <c r="R148" s="104">
        <f t="shared" si="95"/>
        <v>0</v>
      </c>
      <c r="S148" s="104">
        <f t="shared" si="96"/>
        <v>0</v>
      </c>
      <c r="T148" s="234">
        <f t="shared" si="88"/>
        <v>0</v>
      </c>
      <c r="U148" s="234">
        <f t="shared" si="89"/>
        <v>0</v>
      </c>
      <c r="V148" s="234">
        <f t="shared" si="90"/>
        <v>0</v>
      </c>
      <c r="W148" s="235">
        <f t="shared" si="91"/>
        <v>0</v>
      </c>
      <c r="X148" s="235">
        <f t="shared" si="92"/>
        <v>0</v>
      </c>
      <c r="Y148" s="235">
        <f t="shared" si="93"/>
        <v>0</v>
      </c>
    </row>
    <row r="149" spans="1:25" ht="12.75">
      <c r="A149" s="161" t="s">
        <v>97</v>
      </c>
      <c r="B149" s="346" t="s">
        <v>88</v>
      </c>
      <c r="C149" s="347"/>
      <c r="D149" s="348"/>
      <c r="E149" s="102"/>
      <c r="F149" s="103"/>
      <c r="G149" s="102"/>
      <c r="H149" s="99"/>
      <c r="I149" s="102"/>
      <c r="J149" s="103"/>
      <c r="K149" s="102"/>
      <c r="L149" s="99"/>
      <c r="M149" s="102"/>
      <c r="N149" s="103"/>
      <c r="O149" s="102"/>
      <c r="Q149" s="104">
        <f t="shared" si="94"/>
        <v>0</v>
      </c>
      <c r="R149" s="104">
        <f t="shared" si="95"/>
        <v>0</v>
      </c>
      <c r="S149" s="104">
        <f t="shared" si="96"/>
        <v>0</v>
      </c>
      <c r="T149" s="234">
        <f t="shared" si="88"/>
        <v>0</v>
      </c>
      <c r="U149" s="234">
        <f t="shared" si="89"/>
        <v>0</v>
      </c>
      <c r="V149" s="234">
        <f t="shared" si="90"/>
        <v>0</v>
      </c>
      <c r="W149" s="235">
        <f t="shared" si="91"/>
        <v>0</v>
      </c>
      <c r="X149" s="235">
        <f t="shared" si="92"/>
        <v>0</v>
      </c>
      <c r="Y149" s="235">
        <f t="shared" si="93"/>
        <v>0</v>
      </c>
    </row>
    <row r="150" spans="1:25" ht="12.75">
      <c r="A150" s="161" t="s">
        <v>98</v>
      </c>
      <c r="B150" s="346" t="s">
        <v>89</v>
      </c>
      <c r="C150" s="347"/>
      <c r="D150" s="348"/>
      <c r="E150" s="102"/>
      <c r="F150" s="103"/>
      <c r="G150" s="102"/>
      <c r="H150" s="99"/>
      <c r="I150" s="102"/>
      <c r="J150" s="103"/>
      <c r="K150" s="102"/>
      <c r="L150" s="99"/>
      <c r="M150" s="102"/>
      <c r="N150" s="103"/>
      <c r="O150" s="102"/>
      <c r="Q150" s="104">
        <f t="shared" si="94"/>
        <v>0</v>
      </c>
      <c r="R150" s="104">
        <f t="shared" si="95"/>
        <v>0</v>
      </c>
      <c r="S150" s="104">
        <f t="shared" si="96"/>
        <v>0</v>
      </c>
      <c r="T150" s="234">
        <f t="shared" si="88"/>
        <v>0</v>
      </c>
      <c r="U150" s="234">
        <f t="shared" si="89"/>
        <v>0</v>
      </c>
      <c r="V150" s="234">
        <f t="shared" si="90"/>
        <v>0</v>
      </c>
      <c r="W150" s="235">
        <f t="shared" si="91"/>
        <v>0</v>
      </c>
      <c r="X150" s="235">
        <f t="shared" si="92"/>
        <v>0</v>
      </c>
      <c r="Y150" s="235">
        <f t="shared" si="93"/>
        <v>0</v>
      </c>
    </row>
    <row r="151" spans="1:27" ht="12.75">
      <c r="A151" s="161" t="s">
        <v>99</v>
      </c>
      <c r="B151" s="346" t="s">
        <v>90</v>
      </c>
      <c r="C151" s="347"/>
      <c r="D151" s="348"/>
      <c r="E151" s="102"/>
      <c r="F151" s="103"/>
      <c r="G151" s="102"/>
      <c r="H151" s="99"/>
      <c r="I151" s="102"/>
      <c r="J151" s="103"/>
      <c r="K151" s="102"/>
      <c r="L151" s="99"/>
      <c r="M151" s="102"/>
      <c r="N151" s="103"/>
      <c r="O151" s="102"/>
      <c r="Q151" s="104">
        <f t="shared" si="94"/>
        <v>0</v>
      </c>
      <c r="R151" s="104">
        <f t="shared" si="95"/>
        <v>0</v>
      </c>
      <c r="S151" s="104">
        <f t="shared" si="96"/>
        <v>0</v>
      </c>
      <c r="T151" s="234">
        <f t="shared" si="88"/>
        <v>0</v>
      </c>
      <c r="U151" s="234">
        <f t="shared" si="89"/>
        <v>0</v>
      </c>
      <c r="V151" s="234">
        <f t="shared" si="90"/>
        <v>0</v>
      </c>
      <c r="W151" s="235">
        <f t="shared" si="91"/>
        <v>0</v>
      </c>
      <c r="X151" s="235">
        <f t="shared" si="92"/>
        <v>0</v>
      </c>
      <c r="Y151" s="235">
        <f t="shared" si="93"/>
        <v>0</v>
      </c>
      <c r="AA151" s="112"/>
    </row>
    <row r="152" spans="1:27" ht="13.5" thickBot="1">
      <c r="A152" s="161" t="s">
        <v>100</v>
      </c>
      <c r="B152" s="346" t="s">
        <v>50</v>
      </c>
      <c r="C152" s="347"/>
      <c r="D152" s="348"/>
      <c r="E152" s="102"/>
      <c r="F152" s="103"/>
      <c r="G152" s="102"/>
      <c r="H152" s="99"/>
      <c r="I152" s="102"/>
      <c r="J152" s="103"/>
      <c r="K152" s="102"/>
      <c r="L152" s="99"/>
      <c r="M152" s="102"/>
      <c r="N152" s="103"/>
      <c r="O152" s="102"/>
      <c r="Q152" s="104">
        <f t="shared" si="94"/>
        <v>0</v>
      </c>
      <c r="R152" s="104">
        <f t="shared" si="95"/>
        <v>0</v>
      </c>
      <c r="S152" s="104">
        <f t="shared" si="96"/>
        <v>0</v>
      </c>
      <c r="T152" s="107">
        <f t="shared" si="88"/>
        <v>0</v>
      </c>
      <c r="U152" s="108">
        <f t="shared" si="89"/>
        <v>0</v>
      </c>
      <c r="V152" s="108">
        <f t="shared" si="90"/>
        <v>0</v>
      </c>
      <c r="W152" s="231">
        <f t="shared" si="91"/>
        <v>0</v>
      </c>
      <c r="X152" s="232">
        <f t="shared" si="92"/>
        <v>0</v>
      </c>
      <c r="Y152" s="233">
        <f t="shared" si="93"/>
        <v>0</v>
      </c>
      <c r="AA152" s="112"/>
    </row>
    <row r="153" spans="1:25" ht="13.5" thickBot="1">
      <c r="A153" s="344" t="s">
        <v>70</v>
      </c>
      <c r="B153" s="345"/>
      <c r="C153" s="345"/>
      <c r="D153" s="345"/>
      <c r="E153" s="151">
        <f>+Q153</f>
        <v>0</v>
      </c>
      <c r="F153" s="151">
        <f>+R153</f>
        <v>0</v>
      </c>
      <c r="G153" s="151">
        <f>+S153</f>
        <v>0</v>
      </c>
      <c r="H153" s="149"/>
      <c r="I153" s="152">
        <f>+T153</f>
        <v>0</v>
      </c>
      <c r="J153" s="152">
        <f>+U153</f>
        <v>0</v>
      </c>
      <c r="K153" s="152">
        <f>+V153</f>
        <v>0</v>
      </c>
      <c r="L153" s="150"/>
      <c r="M153" s="152">
        <f>+W153</f>
        <v>0</v>
      </c>
      <c r="N153" s="152">
        <f>+X153</f>
        <v>0</v>
      </c>
      <c r="O153" s="152">
        <f>+Y153</f>
        <v>0</v>
      </c>
      <c r="Q153" s="203">
        <f aca="true" t="shared" si="97" ref="Q153:Y153">SUM(Q143:Q152)</f>
        <v>0</v>
      </c>
      <c r="R153" s="187">
        <f t="shared" si="97"/>
        <v>0</v>
      </c>
      <c r="S153" s="187">
        <f t="shared" si="97"/>
        <v>0</v>
      </c>
      <c r="T153" s="203">
        <f t="shared" si="97"/>
        <v>0</v>
      </c>
      <c r="U153" s="187">
        <f t="shared" si="97"/>
        <v>0</v>
      </c>
      <c r="V153" s="187">
        <f t="shared" si="97"/>
        <v>0</v>
      </c>
      <c r="W153" s="182">
        <f t="shared" si="97"/>
        <v>0</v>
      </c>
      <c r="X153" s="183">
        <f t="shared" si="97"/>
        <v>0</v>
      </c>
      <c r="Y153" s="183">
        <f t="shared" si="97"/>
        <v>0</v>
      </c>
    </row>
    <row r="154" spans="17:27" ht="13.5" thickBot="1">
      <c r="Q154" s="184" t="s">
        <v>80</v>
      </c>
      <c r="R154" s="186"/>
      <c r="S154" s="188">
        <f>+(S153+R153+Q153)/3</f>
        <v>0</v>
      </c>
      <c r="T154" s="117" t="s">
        <v>81</v>
      </c>
      <c r="U154" s="117"/>
      <c r="V154" s="188">
        <f>+(V153+U153+T153)/3</f>
        <v>0</v>
      </c>
      <c r="W154" s="184" t="s">
        <v>82</v>
      </c>
      <c r="X154" s="185"/>
      <c r="Y154" s="188">
        <f>+(Y153+X153+W153)/3</f>
        <v>0</v>
      </c>
      <c r="Z154" s="27"/>
      <c r="AA154" s="112"/>
    </row>
    <row r="155" spans="3:27" ht="13.5" thickBot="1">
      <c r="C155" s="118"/>
      <c r="R155" s="160"/>
      <c r="S155" s="205" t="s">
        <v>83</v>
      </c>
      <c r="T155" s="200"/>
      <c r="U155" s="200"/>
      <c r="V155" s="206"/>
      <c r="W155" s="207"/>
      <c r="X155" s="207"/>
      <c r="Y155" s="198">
        <f>+SUM(S154+V154+Y154)-MIN(S154,V154,Y154)</f>
        <v>0</v>
      </c>
      <c r="Z155" s="27"/>
      <c r="AA155" s="112"/>
    </row>
    <row r="156" spans="1:27" ht="15.75">
      <c r="A156" s="341" t="s">
        <v>64</v>
      </c>
      <c r="B156" s="342"/>
      <c r="C156" s="212">
        <f>+'INGRESO DATOS'!B37</f>
        <v>10</v>
      </c>
      <c r="Q156" s="27"/>
      <c r="R156" s="27"/>
      <c r="S156" s="46"/>
      <c r="T156" s="46"/>
      <c r="U156" s="46"/>
      <c r="V156" s="204"/>
      <c r="W156" s="46"/>
      <c r="X156" s="46"/>
      <c r="Y156" s="46"/>
      <c r="Z156" s="27"/>
      <c r="AA156" s="112"/>
    </row>
    <row r="157" spans="1:25" ht="15.75" thickBot="1">
      <c r="A157" s="339">
        <f>+'INGRESO DATOS'!C37</f>
        <v>0</v>
      </c>
      <c r="B157" s="340"/>
      <c r="C157" s="223">
        <f>+'INGRESO DATOS'!D37</f>
        <v>0</v>
      </c>
      <c r="E157" s="119"/>
      <c r="F157" s="92"/>
      <c r="G157" s="92"/>
      <c r="H157" s="93"/>
      <c r="I157" s="92"/>
      <c r="J157" s="92"/>
      <c r="K157" s="92"/>
      <c r="L157" s="27"/>
      <c r="M157" s="92"/>
      <c r="N157" s="92"/>
      <c r="O157" s="92"/>
      <c r="Q157" s="122"/>
      <c r="R157" s="122"/>
      <c r="S157" s="92"/>
      <c r="T157" s="92"/>
      <c r="U157" s="92"/>
      <c r="V157" s="92"/>
      <c r="W157" s="92"/>
      <c r="X157" s="92"/>
      <c r="Y157" s="92"/>
    </row>
    <row r="158" spans="1:25" ht="13.5" thickBot="1">
      <c r="A158" s="222" t="s">
        <v>46</v>
      </c>
      <c r="B158" s="360" t="s">
        <v>47</v>
      </c>
      <c r="C158" s="361"/>
      <c r="D158" s="362"/>
      <c r="E158" s="333" t="s">
        <v>65</v>
      </c>
      <c r="F158" s="334"/>
      <c r="G158" s="334"/>
      <c r="H158" s="96"/>
      <c r="I158" s="335" t="s">
        <v>65</v>
      </c>
      <c r="J158" s="335"/>
      <c r="K158" s="335"/>
      <c r="L158" s="96"/>
      <c r="M158" s="336" t="s">
        <v>65</v>
      </c>
      <c r="N158" s="336"/>
      <c r="O158" s="336"/>
      <c r="Q158" s="332" t="s">
        <v>66</v>
      </c>
      <c r="R158" s="332"/>
      <c r="S158" s="332"/>
      <c r="T158" s="332"/>
      <c r="U158" s="332"/>
      <c r="V158" s="332"/>
      <c r="W158" s="332"/>
      <c r="X158" s="332"/>
      <c r="Y158" s="332"/>
    </row>
    <row r="159" spans="1:27" ht="12.75">
      <c r="A159" s="161" t="s">
        <v>91</v>
      </c>
      <c r="B159" s="349" t="s">
        <v>48</v>
      </c>
      <c r="C159" s="350"/>
      <c r="D159" s="351"/>
      <c r="E159" s="97"/>
      <c r="F159" s="98"/>
      <c r="G159" s="97"/>
      <c r="H159" s="99"/>
      <c r="I159" s="97"/>
      <c r="J159" s="98"/>
      <c r="K159" s="97"/>
      <c r="L159" s="99"/>
      <c r="M159" s="97"/>
      <c r="N159" s="98"/>
      <c r="O159" s="97"/>
      <c r="Q159" s="100">
        <f aca="true" t="shared" si="98" ref="Q159:S160">+E159</f>
        <v>0</v>
      </c>
      <c r="R159" s="100">
        <f t="shared" si="98"/>
        <v>0</v>
      </c>
      <c r="S159" s="100">
        <f t="shared" si="98"/>
        <v>0</v>
      </c>
      <c r="T159" s="226">
        <f>+I159</f>
        <v>0</v>
      </c>
      <c r="U159" s="227">
        <f>+J159</f>
        <v>0</v>
      </c>
      <c r="V159" s="227">
        <f>+K159</f>
        <v>0</v>
      </c>
      <c r="W159" s="228">
        <f>+M159</f>
        <v>0</v>
      </c>
      <c r="X159" s="229">
        <f>+N159</f>
        <v>0</v>
      </c>
      <c r="Y159" s="230">
        <f>+O159</f>
        <v>0</v>
      </c>
      <c r="AA159" s="101"/>
    </row>
    <row r="160" spans="1:25" ht="12.75">
      <c r="A160" s="161" t="s">
        <v>92</v>
      </c>
      <c r="B160" s="352" t="s">
        <v>49</v>
      </c>
      <c r="C160" s="353"/>
      <c r="D160" s="354"/>
      <c r="E160" s="102"/>
      <c r="F160" s="103"/>
      <c r="G160" s="102"/>
      <c r="H160" s="99"/>
      <c r="I160" s="102"/>
      <c r="J160" s="103"/>
      <c r="K160" s="102"/>
      <c r="L160" s="99"/>
      <c r="M160" s="102"/>
      <c r="N160" s="103"/>
      <c r="O160" s="102"/>
      <c r="Q160" s="104">
        <f t="shared" si="98"/>
        <v>0</v>
      </c>
      <c r="R160" s="104">
        <f t="shared" si="98"/>
        <v>0</v>
      </c>
      <c r="S160" s="104">
        <f t="shared" si="98"/>
        <v>0</v>
      </c>
      <c r="T160" s="234">
        <f aca="true" t="shared" si="99" ref="T160:T168">+I160</f>
        <v>0</v>
      </c>
      <c r="U160" s="234">
        <f aca="true" t="shared" si="100" ref="U160:U168">+J160</f>
        <v>0</v>
      </c>
      <c r="V160" s="234">
        <f aca="true" t="shared" si="101" ref="V160:V168">+K160</f>
        <v>0</v>
      </c>
      <c r="W160" s="235">
        <f aca="true" t="shared" si="102" ref="W160:W168">+M160</f>
        <v>0</v>
      </c>
      <c r="X160" s="235">
        <f aca="true" t="shared" si="103" ref="X160:X168">+N160</f>
        <v>0</v>
      </c>
      <c r="Y160" s="235">
        <f aca="true" t="shared" si="104" ref="Y160:Y168">+O160</f>
        <v>0</v>
      </c>
    </row>
    <row r="161" spans="1:25" ht="12.75">
      <c r="A161" s="161" t="s">
        <v>93</v>
      </c>
      <c r="B161" s="346" t="s">
        <v>84</v>
      </c>
      <c r="C161" s="347"/>
      <c r="D161" s="348"/>
      <c r="E161" s="102"/>
      <c r="F161" s="103"/>
      <c r="G161" s="102"/>
      <c r="H161" s="99"/>
      <c r="I161" s="102"/>
      <c r="J161" s="103"/>
      <c r="K161" s="102"/>
      <c r="L161" s="99"/>
      <c r="M161" s="102"/>
      <c r="N161" s="103"/>
      <c r="O161" s="102"/>
      <c r="Q161" s="104">
        <f aca="true" t="shared" si="105" ref="Q161:Q168">+E161</f>
        <v>0</v>
      </c>
      <c r="R161" s="104">
        <f aca="true" t="shared" si="106" ref="R161:R168">+F161</f>
        <v>0</v>
      </c>
      <c r="S161" s="104">
        <f aca="true" t="shared" si="107" ref="S161:S168">+G161</f>
        <v>0</v>
      </c>
      <c r="T161" s="234">
        <f t="shared" si="99"/>
        <v>0</v>
      </c>
      <c r="U161" s="234">
        <f t="shared" si="100"/>
        <v>0</v>
      </c>
      <c r="V161" s="234">
        <f t="shared" si="101"/>
        <v>0</v>
      </c>
      <c r="W161" s="235">
        <f t="shared" si="102"/>
        <v>0</v>
      </c>
      <c r="X161" s="235">
        <f t="shared" si="103"/>
        <v>0</v>
      </c>
      <c r="Y161" s="235">
        <f t="shared" si="104"/>
        <v>0</v>
      </c>
    </row>
    <row r="162" spans="1:25" ht="12.75">
      <c r="A162" s="161" t="s">
        <v>94</v>
      </c>
      <c r="B162" s="346" t="s">
        <v>85</v>
      </c>
      <c r="C162" s="347"/>
      <c r="D162" s="348"/>
      <c r="E162" s="102"/>
      <c r="F162" s="103"/>
      <c r="G162" s="102"/>
      <c r="H162" s="99"/>
      <c r="I162" s="102"/>
      <c r="J162" s="103"/>
      <c r="K162" s="102"/>
      <c r="L162" s="99"/>
      <c r="M162" s="102"/>
      <c r="N162" s="103"/>
      <c r="O162" s="102"/>
      <c r="Q162" s="104">
        <f t="shared" si="105"/>
        <v>0</v>
      </c>
      <c r="R162" s="104">
        <f t="shared" si="106"/>
        <v>0</v>
      </c>
      <c r="S162" s="104">
        <f t="shared" si="107"/>
        <v>0</v>
      </c>
      <c r="T162" s="234">
        <f t="shared" si="99"/>
        <v>0</v>
      </c>
      <c r="U162" s="234">
        <f t="shared" si="100"/>
        <v>0</v>
      </c>
      <c r="V162" s="234">
        <f t="shared" si="101"/>
        <v>0</v>
      </c>
      <c r="W162" s="235">
        <f t="shared" si="102"/>
        <v>0</v>
      </c>
      <c r="X162" s="235">
        <f t="shared" si="103"/>
        <v>0</v>
      </c>
      <c r="Y162" s="235">
        <f t="shared" si="104"/>
        <v>0</v>
      </c>
    </row>
    <row r="163" spans="1:25" ht="12.75">
      <c r="A163" s="161" t="s">
        <v>95</v>
      </c>
      <c r="B163" s="346" t="s">
        <v>86</v>
      </c>
      <c r="C163" s="347"/>
      <c r="D163" s="348"/>
      <c r="E163" s="102"/>
      <c r="F163" s="103"/>
      <c r="G163" s="102"/>
      <c r="H163" s="99"/>
      <c r="I163" s="102"/>
      <c r="J163" s="103"/>
      <c r="K163" s="102"/>
      <c r="L163" s="99"/>
      <c r="M163" s="102"/>
      <c r="N163" s="103"/>
      <c r="O163" s="102"/>
      <c r="Q163" s="104">
        <f t="shared" si="105"/>
        <v>0</v>
      </c>
      <c r="R163" s="104">
        <f t="shared" si="106"/>
        <v>0</v>
      </c>
      <c r="S163" s="104">
        <f t="shared" si="107"/>
        <v>0</v>
      </c>
      <c r="T163" s="234">
        <f t="shared" si="99"/>
        <v>0</v>
      </c>
      <c r="U163" s="234">
        <f t="shared" si="100"/>
        <v>0</v>
      </c>
      <c r="V163" s="234">
        <f t="shared" si="101"/>
        <v>0</v>
      </c>
      <c r="W163" s="235">
        <f t="shared" si="102"/>
        <v>0</v>
      </c>
      <c r="X163" s="235">
        <f t="shared" si="103"/>
        <v>0</v>
      </c>
      <c r="Y163" s="235">
        <f t="shared" si="104"/>
        <v>0</v>
      </c>
    </row>
    <row r="164" spans="1:25" ht="12.75">
      <c r="A164" s="161" t="s">
        <v>96</v>
      </c>
      <c r="B164" s="346" t="s">
        <v>87</v>
      </c>
      <c r="C164" s="347"/>
      <c r="D164" s="348"/>
      <c r="E164" s="102"/>
      <c r="F164" s="103"/>
      <c r="G164" s="102"/>
      <c r="H164" s="99"/>
      <c r="I164" s="102"/>
      <c r="J164" s="103"/>
      <c r="K164" s="102"/>
      <c r="L164" s="99"/>
      <c r="M164" s="102"/>
      <c r="N164" s="103"/>
      <c r="O164" s="102"/>
      <c r="Q164" s="104">
        <f t="shared" si="105"/>
        <v>0</v>
      </c>
      <c r="R164" s="104">
        <f t="shared" si="106"/>
        <v>0</v>
      </c>
      <c r="S164" s="104">
        <f t="shared" si="107"/>
        <v>0</v>
      </c>
      <c r="T164" s="234">
        <f t="shared" si="99"/>
        <v>0</v>
      </c>
      <c r="U164" s="234">
        <f t="shared" si="100"/>
        <v>0</v>
      </c>
      <c r="V164" s="234">
        <f t="shared" si="101"/>
        <v>0</v>
      </c>
      <c r="W164" s="235">
        <f t="shared" si="102"/>
        <v>0</v>
      </c>
      <c r="X164" s="235">
        <f t="shared" si="103"/>
        <v>0</v>
      </c>
      <c r="Y164" s="235">
        <f t="shared" si="104"/>
        <v>0</v>
      </c>
    </row>
    <row r="165" spans="1:25" ht="12.75">
      <c r="A165" s="161" t="s">
        <v>97</v>
      </c>
      <c r="B165" s="346" t="s">
        <v>88</v>
      </c>
      <c r="C165" s="347"/>
      <c r="D165" s="348"/>
      <c r="E165" s="102"/>
      <c r="F165" s="103"/>
      <c r="G165" s="102"/>
      <c r="H165" s="99"/>
      <c r="I165" s="102"/>
      <c r="J165" s="103"/>
      <c r="K165" s="102"/>
      <c r="L165" s="99"/>
      <c r="M165" s="102"/>
      <c r="N165" s="103"/>
      <c r="O165" s="102"/>
      <c r="Q165" s="104">
        <f t="shared" si="105"/>
        <v>0</v>
      </c>
      <c r="R165" s="104">
        <f t="shared" si="106"/>
        <v>0</v>
      </c>
      <c r="S165" s="104">
        <f t="shared" si="107"/>
        <v>0</v>
      </c>
      <c r="T165" s="234">
        <f t="shared" si="99"/>
        <v>0</v>
      </c>
      <c r="U165" s="234">
        <f t="shared" si="100"/>
        <v>0</v>
      </c>
      <c r="V165" s="234">
        <f t="shared" si="101"/>
        <v>0</v>
      </c>
      <c r="W165" s="235">
        <f t="shared" si="102"/>
        <v>0</v>
      </c>
      <c r="X165" s="235">
        <f t="shared" si="103"/>
        <v>0</v>
      </c>
      <c r="Y165" s="235">
        <f t="shared" si="104"/>
        <v>0</v>
      </c>
    </row>
    <row r="166" spans="1:25" ht="12.75">
      <c r="A166" s="161" t="s">
        <v>98</v>
      </c>
      <c r="B166" s="346" t="s">
        <v>89</v>
      </c>
      <c r="C166" s="347"/>
      <c r="D166" s="348"/>
      <c r="E166" s="102"/>
      <c r="F166" s="103"/>
      <c r="G166" s="102"/>
      <c r="H166" s="99"/>
      <c r="I166" s="102"/>
      <c r="J166" s="103"/>
      <c r="K166" s="102"/>
      <c r="L166" s="99"/>
      <c r="M166" s="102"/>
      <c r="N166" s="103"/>
      <c r="O166" s="102"/>
      <c r="Q166" s="104">
        <f t="shared" si="105"/>
        <v>0</v>
      </c>
      <c r="R166" s="104">
        <f t="shared" si="106"/>
        <v>0</v>
      </c>
      <c r="S166" s="104">
        <f t="shared" si="107"/>
        <v>0</v>
      </c>
      <c r="T166" s="234">
        <f t="shared" si="99"/>
        <v>0</v>
      </c>
      <c r="U166" s="234">
        <f t="shared" si="100"/>
        <v>0</v>
      </c>
      <c r="V166" s="234">
        <f t="shared" si="101"/>
        <v>0</v>
      </c>
      <c r="W166" s="235">
        <f t="shared" si="102"/>
        <v>0</v>
      </c>
      <c r="X166" s="235">
        <f t="shared" si="103"/>
        <v>0</v>
      </c>
      <c r="Y166" s="235">
        <f t="shared" si="104"/>
        <v>0</v>
      </c>
    </row>
    <row r="167" spans="1:25" ht="12.75">
      <c r="A167" s="161" t="s">
        <v>99</v>
      </c>
      <c r="B167" s="346" t="s">
        <v>90</v>
      </c>
      <c r="C167" s="347"/>
      <c r="D167" s="348"/>
      <c r="E167" s="102"/>
      <c r="F167" s="103"/>
      <c r="G167" s="102"/>
      <c r="H167" s="99"/>
      <c r="I167" s="102"/>
      <c r="J167" s="103"/>
      <c r="K167" s="102"/>
      <c r="L167" s="99"/>
      <c r="M167" s="102"/>
      <c r="N167" s="103"/>
      <c r="O167" s="102"/>
      <c r="Q167" s="104">
        <f t="shared" si="105"/>
        <v>0</v>
      </c>
      <c r="R167" s="104">
        <f t="shared" si="106"/>
        <v>0</v>
      </c>
      <c r="S167" s="104">
        <f t="shared" si="107"/>
        <v>0</v>
      </c>
      <c r="T167" s="234">
        <f t="shared" si="99"/>
        <v>0</v>
      </c>
      <c r="U167" s="234">
        <f t="shared" si="100"/>
        <v>0</v>
      </c>
      <c r="V167" s="234">
        <f t="shared" si="101"/>
        <v>0</v>
      </c>
      <c r="W167" s="235">
        <f t="shared" si="102"/>
        <v>0</v>
      </c>
      <c r="X167" s="235">
        <f t="shared" si="103"/>
        <v>0</v>
      </c>
      <c r="Y167" s="235">
        <f t="shared" si="104"/>
        <v>0</v>
      </c>
    </row>
    <row r="168" spans="1:25" ht="13.5" thickBot="1">
      <c r="A168" s="161" t="s">
        <v>100</v>
      </c>
      <c r="B168" s="346" t="s">
        <v>50</v>
      </c>
      <c r="C168" s="347"/>
      <c r="D168" s="348"/>
      <c r="E168" s="102"/>
      <c r="F168" s="103"/>
      <c r="G168" s="102"/>
      <c r="H168" s="99"/>
      <c r="I168" s="102"/>
      <c r="J168" s="103"/>
      <c r="K168" s="102"/>
      <c r="L168" s="99"/>
      <c r="M168" s="102"/>
      <c r="N168" s="103"/>
      <c r="O168" s="102"/>
      <c r="Q168" s="104">
        <f t="shared" si="105"/>
        <v>0</v>
      </c>
      <c r="R168" s="104">
        <f t="shared" si="106"/>
        <v>0</v>
      </c>
      <c r="S168" s="104">
        <f t="shared" si="107"/>
        <v>0</v>
      </c>
      <c r="T168" s="107">
        <f t="shared" si="99"/>
        <v>0</v>
      </c>
      <c r="U168" s="108">
        <f t="shared" si="100"/>
        <v>0</v>
      </c>
      <c r="V168" s="108">
        <f t="shared" si="101"/>
        <v>0</v>
      </c>
      <c r="W168" s="231">
        <f t="shared" si="102"/>
        <v>0</v>
      </c>
      <c r="X168" s="232">
        <f t="shared" si="103"/>
        <v>0</v>
      </c>
      <c r="Y168" s="233">
        <f t="shared" si="104"/>
        <v>0</v>
      </c>
    </row>
    <row r="169" spans="1:25" ht="13.5" thickBot="1">
      <c r="A169" s="344" t="s">
        <v>70</v>
      </c>
      <c r="B169" s="345"/>
      <c r="C169" s="345"/>
      <c r="D169" s="345"/>
      <c r="E169" s="151">
        <f>+Q169</f>
        <v>0</v>
      </c>
      <c r="F169" s="151">
        <f>+R169</f>
        <v>0</v>
      </c>
      <c r="G169" s="151">
        <f>+S169</f>
        <v>0</v>
      </c>
      <c r="H169" s="149"/>
      <c r="I169" s="152">
        <f>+T169</f>
        <v>0</v>
      </c>
      <c r="J169" s="152">
        <f>+U169</f>
        <v>0</v>
      </c>
      <c r="K169" s="152">
        <f>+V169</f>
        <v>0</v>
      </c>
      <c r="L169" s="150"/>
      <c r="M169" s="152">
        <f>+W169</f>
        <v>0</v>
      </c>
      <c r="N169" s="152">
        <f>+X169</f>
        <v>0</v>
      </c>
      <c r="O169" s="152">
        <f>+Y169</f>
        <v>0</v>
      </c>
      <c r="Q169" s="203">
        <f aca="true" t="shared" si="108" ref="Q169:Y169">SUM(Q159:Q168)</f>
        <v>0</v>
      </c>
      <c r="R169" s="187">
        <f t="shared" si="108"/>
        <v>0</v>
      </c>
      <c r="S169" s="187">
        <f t="shared" si="108"/>
        <v>0</v>
      </c>
      <c r="T169" s="203">
        <f t="shared" si="108"/>
        <v>0</v>
      </c>
      <c r="U169" s="187">
        <f t="shared" si="108"/>
        <v>0</v>
      </c>
      <c r="V169" s="187">
        <f t="shared" si="108"/>
        <v>0</v>
      </c>
      <c r="W169" s="182">
        <f t="shared" si="108"/>
        <v>0</v>
      </c>
      <c r="X169" s="183">
        <f t="shared" si="108"/>
        <v>0</v>
      </c>
      <c r="Y169" s="183">
        <f t="shared" si="108"/>
        <v>0</v>
      </c>
    </row>
    <row r="170" spans="17:26" ht="13.5" thickBot="1">
      <c r="Q170" s="184" t="s">
        <v>80</v>
      </c>
      <c r="R170" s="186"/>
      <c r="S170" s="188">
        <f>+(S169+R169+Q169)/3</f>
        <v>0</v>
      </c>
      <c r="T170" s="117" t="s">
        <v>81</v>
      </c>
      <c r="U170" s="117"/>
      <c r="V170" s="188">
        <f>+(V169+U169+T169)/3</f>
        <v>0</v>
      </c>
      <c r="W170" s="184" t="s">
        <v>82</v>
      </c>
      <c r="X170" s="185"/>
      <c r="Y170" s="188">
        <f>+(Y169+X169+W169)/3</f>
        <v>0</v>
      </c>
      <c r="Z170" s="27"/>
    </row>
    <row r="171" spans="3:26" ht="13.5" thickBot="1">
      <c r="C171" s="118"/>
      <c r="R171" s="160"/>
      <c r="S171" s="205" t="s">
        <v>83</v>
      </c>
      <c r="T171" s="200"/>
      <c r="U171" s="200"/>
      <c r="V171" s="206"/>
      <c r="W171" s="207"/>
      <c r="X171" s="207"/>
      <c r="Y171" s="198">
        <f>+SUM(S170+V170+Y170)-MIN(S170,V170,Y170)</f>
        <v>0</v>
      </c>
      <c r="Z171" s="27"/>
    </row>
    <row r="172" spans="1:26" ht="15.75">
      <c r="A172" s="341" t="s">
        <v>64</v>
      </c>
      <c r="B172" s="342"/>
      <c r="C172" s="212">
        <f>+'INGRESO DATOS'!B38</f>
        <v>11</v>
      </c>
      <c r="Q172" s="27"/>
      <c r="R172" s="27"/>
      <c r="S172" s="46"/>
      <c r="T172" s="46"/>
      <c r="U172" s="46"/>
      <c r="V172" s="204"/>
      <c r="W172" s="46"/>
      <c r="X172" s="46"/>
      <c r="Y172" s="46"/>
      <c r="Z172" s="27"/>
    </row>
    <row r="173" spans="1:25" ht="15.75" thickBot="1">
      <c r="A173" s="339">
        <f>+'INGRESO DATOS'!C38</f>
        <v>0</v>
      </c>
      <c r="B173" s="340"/>
      <c r="C173" s="223">
        <f>+'INGRESO DATOS'!D38</f>
        <v>0</v>
      </c>
      <c r="E173" s="119"/>
      <c r="F173" s="92"/>
      <c r="G173" s="92"/>
      <c r="H173" s="93"/>
      <c r="I173" s="92"/>
      <c r="J173" s="92"/>
      <c r="K173" s="92"/>
      <c r="L173" s="27"/>
      <c r="M173" s="92"/>
      <c r="N173" s="92"/>
      <c r="O173" s="92"/>
      <c r="Q173" s="122"/>
      <c r="R173" s="122"/>
      <c r="S173" s="92"/>
      <c r="T173" s="92"/>
      <c r="U173" s="92"/>
      <c r="V173" s="92"/>
      <c r="W173" s="92"/>
      <c r="X173" s="92"/>
      <c r="Y173" s="92"/>
    </row>
    <row r="174" spans="1:25" ht="13.5" thickBot="1">
      <c r="A174" s="222" t="s">
        <v>46</v>
      </c>
      <c r="B174" s="360" t="s">
        <v>47</v>
      </c>
      <c r="C174" s="361"/>
      <c r="D174" s="362"/>
      <c r="E174" s="333" t="s">
        <v>65</v>
      </c>
      <c r="F174" s="334"/>
      <c r="G174" s="334"/>
      <c r="H174" s="96"/>
      <c r="I174" s="335" t="s">
        <v>65</v>
      </c>
      <c r="J174" s="335"/>
      <c r="K174" s="335"/>
      <c r="L174" s="96"/>
      <c r="M174" s="336" t="s">
        <v>65</v>
      </c>
      <c r="N174" s="336"/>
      <c r="O174" s="336"/>
      <c r="Q174" s="332" t="s">
        <v>66</v>
      </c>
      <c r="R174" s="332"/>
      <c r="S174" s="332"/>
      <c r="T174" s="332"/>
      <c r="U174" s="332"/>
      <c r="V174" s="332"/>
      <c r="W174" s="332"/>
      <c r="X174" s="332"/>
      <c r="Y174" s="332"/>
    </row>
    <row r="175" spans="1:27" ht="12.75">
      <c r="A175" s="161" t="s">
        <v>91</v>
      </c>
      <c r="B175" s="349" t="s">
        <v>48</v>
      </c>
      <c r="C175" s="350"/>
      <c r="D175" s="351"/>
      <c r="E175" s="97"/>
      <c r="F175" s="98"/>
      <c r="G175" s="97"/>
      <c r="H175" s="99"/>
      <c r="I175" s="97"/>
      <c r="J175" s="98"/>
      <c r="K175" s="97"/>
      <c r="L175" s="99"/>
      <c r="M175" s="102"/>
      <c r="N175" s="103"/>
      <c r="O175" s="102"/>
      <c r="Q175" s="100">
        <f aca="true" t="shared" si="109" ref="Q175:S176">+E175</f>
        <v>0</v>
      </c>
      <c r="R175" s="100">
        <f t="shared" si="109"/>
        <v>0</v>
      </c>
      <c r="S175" s="100">
        <f t="shared" si="109"/>
        <v>0</v>
      </c>
      <c r="T175" s="226">
        <f>+I175</f>
        <v>0</v>
      </c>
      <c r="U175" s="227">
        <f>+J175</f>
        <v>0</v>
      </c>
      <c r="V175" s="227">
        <f>+K175</f>
        <v>0</v>
      </c>
      <c r="W175" s="228">
        <f>+M175</f>
        <v>0</v>
      </c>
      <c r="X175" s="229">
        <f>+N175</f>
        <v>0</v>
      </c>
      <c r="Y175" s="230">
        <f>+O175</f>
        <v>0</v>
      </c>
      <c r="AA175" s="101"/>
    </row>
    <row r="176" spans="1:25" ht="12.75">
      <c r="A176" s="161" t="s">
        <v>92</v>
      </c>
      <c r="B176" s="352" t="s">
        <v>49</v>
      </c>
      <c r="C176" s="353"/>
      <c r="D176" s="354"/>
      <c r="E176" s="102"/>
      <c r="F176" s="103"/>
      <c r="G176" s="102"/>
      <c r="H176" s="99"/>
      <c r="I176" s="102"/>
      <c r="J176" s="98"/>
      <c r="K176" s="97"/>
      <c r="L176" s="99"/>
      <c r="M176" s="102"/>
      <c r="N176" s="103"/>
      <c r="O176" s="102"/>
      <c r="Q176" s="104">
        <f t="shared" si="109"/>
        <v>0</v>
      </c>
      <c r="R176" s="104">
        <f t="shared" si="109"/>
        <v>0</v>
      </c>
      <c r="S176" s="104">
        <f t="shared" si="109"/>
        <v>0</v>
      </c>
      <c r="T176" s="234">
        <f aca="true" t="shared" si="110" ref="T176:T184">+I176</f>
        <v>0</v>
      </c>
      <c r="U176" s="234">
        <f aca="true" t="shared" si="111" ref="U176:U184">+J176</f>
        <v>0</v>
      </c>
      <c r="V176" s="234">
        <f aca="true" t="shared" si="112" ref="V176:V184">+K176</f>
        <v>0</v>
      </c>
      <c r="W176" s="235">
        <f aca="true" t="shared" si="113" ref="W176:W184">+M176</f>
        <v>0</v>
      </c>
      <c r="X176" s="235">
        <f aca="true" t="shared" si="114" ref="X176:X184">+N176</f>
        <v>0</v>
      </c>
      <c r="Y176" s="235">
        <f aca="true" t="shared" si="115" ref="Y176:Y184">+O176</f>
        <v>0</v>
      </c>
    </row>
    <row r="177" spans="1:25" ht="12.75">
      <c r="A177" s="161" t="s">
        <v>93</v>
      </c>
      <c r="B177" s="346" t="s">
        <v>84</v>
      </c>
      <c r="C177" s="347"/>
      <c r="D177" s="348"/>
      <c r="E177" s="102"/>
      <c r="F177" s="103"/>
      <c r="G177" s="102"/>
      <c r="H177" s="99"/>
      <c r="I177" s="102"/>
      <c r="J177" s="98"/>
      <c r="K177" s="97"/>
      <c r="L177" s="99"/>
      <c r="M177" s="102"/>
      <c r="N177" s="103"/>
      <c r="O177" s="102"/>
      <c r="Q177" s="104">
        <f aca="true" t="shared" si="116" ref="Q177:Q184">+E177</f>
        <v>0</v>
      </c>
      <c r="R177" s="104">
        <f aca="true" t="shared" si="117" ref="R177:R184">+F177</f>
        <v>0</v>
      </c>
      <c r="S177" s="104">
        <f aca="true" t="shared" si="118" ref="S177:S184">+G177</f>
        <v>0</v>
      </c>
      <c r="T177" s="234">
        <f t="shared" si="110"/>
        <v>0</v>
      </c>
      <c r="U177" s="234">
        <f t="shared" si="111"/>
        <v>0</v>
      </c>
      <c r="V177" s="234">
        <f t="shared" si="112"/>
        <v>0</v>
      </c>
      <c r="W177" s="235">
        <f t="shared" si="113"/>
        <v>0</v>
      </c>
      <c r="X177" s="235">
        <f t="shared" si="114"/>
        <v>0</v>
      </c>
      <c r="Y177" s="235">
        <f t="shared" si="115"/>
        <v>0</v>
      </c>
    </row>
    <row r="178" spans="1:25" ht="12.75">
      <c r="A178" s="161" t="s">
        <v>94</v>
      </c>
      <c r="B178" s="346" t="s">
        <v>85</v>
      </c>
      <c r="C178" s="347"/>
      <c r="D178" s="348"/>
      <c r="E178" s="102"/>
      <c r="F178" s="103"/>
      <c r="G178" s="102"/>
      <c r="H178" s="99"/>
      <c r="I178" s="102"/>
      <c r="J178" s="98"/>
      <c r="K178" s="97"/>
      <c r="L178" s="99"/>
      <c r="M178" s="102"/>
      <c r="N178" s="103"/>
      <c r="O178" s="102"/>
      <c r="Q178" s="104">
        <f t="shared" si="116"/>
        <v>0</v>
      </c>
      <c r="R178" s="104">
        <f t="shared" si="117"/>
        <v>0</v>
      </c>
      <c r="S178" s="104">
        <f t="shared" si="118"/>
        <v>0</v>
      </c>
      <c r="T178" s="234">
        <f t="shared" si="110"/>
        <v>0</v>
      </c>
      <c r="U178" s="234">
        <f t="shared" si="111"/>
        <v>0</v>
      </c>
      <c r="V178" s="234">
        <f t="shared" si="112"/>
        <v>0</v>
      </c>
      <c r="W178" s="235">
        <f t="shared" si="113"/>
        <v>0</v>
      </c>
      <c r="X178" s="235">
        <f t="shared" si="114"/>
        <v>0</v>
      </c>
      <c r="Y178" s="235">
        <f t="shared" si="115"/>
        <v>0</v>
      </c>
    </row>
    <row r="179" spans="1:25" ht="12.75">
      <c r="A179" s="161" t="s">
        <v>95</v>
      </c>
      <c r="B179" s="346" t="s">
        <v>86</v>
      </c>
      <c r="C179" s="347"/>
      <c r="D179" s="348"/>
      <c r="E179" s="102"/>
      <c r="F179" s="103"/>
      <c r="G179" s="102"/>
      <c r="H179" s="99"/>
      <c r="I179" s="102"/>
      <c r="J179" s="98"/>
      <c r="K179" s="97"/>
      <c r="L179" s="99"/>
      <c r="M179" s="102"/>
      <c r="N179" s="103"/>
      <c r="O179" s="102"/>
      <c r="Q179" s="104">
        <f t="shared" si="116"/>
        <v>0</v>
      </c>
      <c r="R179" s="104">
        <f t="shared" si="117"/>
        <v>0</v>
      </c>
      <c r="S179" s="104">
        <f t="shared" si="118"/>
        <v>0</v>
      </c>
      <c r="T179" s="234">
        <f t="shared" si="110"/>
        <v>0</v>
      </c>
      <c r="U179" s="234">
        <f t="shared" si="111"/>
        <v>0</v>
      </c>
      <c r="V179" s="234">
        <f t="shared" si="112"/>
        <v>0</v>
      </c>
      <c r="W179" s="235">
        <f t="shared" si="113"/>
        <v>0</v>
      </c>
      <c r="X179" s="235">
        <f t="shared" si="114"/>
        <v>0</v>
      </c>
      <c r="Y179" s="235">
        <f t="shared" si="115"/>
        <v>0</v>
      </c>
    </row>
    <row r="180" spans="1:25" ht="12.75">
      <c r="A180" s="161" t="s">
        <v>96</v>
      </c>
      <c r="B180" s="346" t="s">
        <v>87</v>
      </c>
      <c r="C180" s="347"/>
      <c r="D180" s="348"/>
      <c r="E180" s="102"/>
      <c r="F180" s="103"/>
      <c r="G180" s="102"/>
      <c r="H180" s="99"/>
      <c r="I180" s="102"/>
      <c r="J180" s="98"/>
      <c r="K180" s="97"/>
      <c r="L180" s="99"/>
      <c r="M180" s="102"/>
      <c r="N180" s="103"/>
      <c r="O180" s="102"/>
      <c r="Q180" s="104">
        <f t="shared" si="116"/>
        <v>0</v>
      </c>
      <c r="R180" s="104">
        <f t="shared" si="117"/>
        <v>0</v>
      </c>
      <c r="S180" s="104">
        <f t="shared" si="118"/>
        <v>0</v>
      </c>
      <c r="T180" s="234">
        <f t="shared" si="110"/>
        <v>0</v>
      </c>
      <c r="U180" s="234">
        <f t="shared" si="111"/>
        <v>0</v>
      </c>
      <c r="V180" s="234">
        <f t="shared" si="112"/>
        <v>0</v>
      </c>
      <c r="W180" s="235">
        <f t="shared" si="113"/>
        <v>0</v>
      </c>
      <c r="X180" s="235">
        <f t="shared" si="114"/>
        <v>0</v>
      </c>
      <c r="Y180" s="235">
        <f t="shared" si="115"/>
        <v>0</v>
      </c>
    </row>
    <row r="181" spans="1:25" ht="12.75">
      <c r="A181" s="161" t="s">
        <v>97</v>
      </c>
      <c r="B181" s="346" t="s">
        <v>88</v>
      </c>
      <c r="C181" s="347"/>
      <c r="D181" s="348"/>
      <c r="E181" s="102"/>
      <c r="F181" s="103"/>
      <c r="G181" s="102"/>
      <c r="H181" s="99"/>
      <c r="I181" s="102"/>
      <c r="J181" s="98"/>
      <c r="K181" s="97"/>
      <c r="L181" s="99"/>
      <c r="M181" s="102"/>
      <c r="N181" s="103"/>
      <c r="O181" s="102"/>
      <c r="Q181" s="104">
        <f t="shared" si="116"/>
        <v>0</v>
      </c>
      <c r="R181" s="104">
        <f t="shared" si="117"/>
        <v>0</v>
      </c>
      <c r="S181" s="104">
        <f t="shared" si="118"/>
        <v>0</v>
      </c>
      <c r="T181" s="234">
        <f t="shared" si="110"/>
        <v>0</v>
      </c>
      <c r="U181" s="234">
        <f t="shared" si="111"/>
        <v>0</v>
      </c>
      <c r="V181" s="234">
        <f t="shared" si="112"/>
        <v>0</v>
      </c>
      <c r="W181" s="235">
        <f t="shared" si="113"/>
        <v>0</v>
      </c>
      <c r="X181" s="235">
        <f t="shared" si="114"/>
        <v>0</v>
      </c>
      <c r="Y181" s="235">
        <f t="shared" si="115"/>
        <v>0</v>
      </c>
    </row>
    <row r="182" spans="1:25" ht="12.75">
      <c r="A182" s="161" t="s">
        <v>98</v>
      </c>
      <c r="B182" s="346" t="s">
        <v>89</v>
      </c>
      <c r="C182" s="347"/>
      <c r="D182" s="348"/>
      <c r="E182" s="102"/>
      <c r="F182" s="103"/>
      <c r="G182" s="102"/>
      <c r="H182" s="99"/>
      <c r="I182" s="102"/>
      <c r="J182" s="98"/>
      <c r="K182" s="97"/>
      <c r="L182" s="99"/>
      <c r="M182" s="102"/>
      <c r="N182" s="103"/>
      <c r="O182" s="102"/>
      <c r="Q182" s="104">
        <f t="shared" si="116"/>
        <v>0</v>
      </c>
      <c r="R182" s="104">
        <f t="shared" si="117"/>
        <v>0</v>
      </c>
      <c r="S182" s="104">
        <f t="shared" si="118"/>
        <v>0</v>
      </c>
      <c r="T182" s="234">
        <f t="shared" si="110"/>
        <v>0</v>
      </c>
      <c r="U182" s="234">
        <f t="shared" si="111"/>
        <v>0</v>
      </c>
      <c r="V182" s="234">
        <f t="shared" si="112"/>
        <v>0</v>
      </c>
      <c r="W182" s="235">
        <f t="shared" si="113"/>
        <v>0</v>
      </c>
      <c r="X182" s="235">
        <f t="shared" si="114"/>
        <v>0</v>
      </c>
      <c r="Y182" s="235">
        <f t="shared" si="115"/>
        <v>0</v>
      </c>
    </row>
    <row r="183" spans="1:27" ht="12.75">
      <c r="A183" s="161" t="s">
        <v>99</v>
      </c>
      <c r="B183" s="346" t="s">
        <v>90</v>
      </c>
      <c r="C183" s="347"/>
      <c r="D183" s="348"/>
      <c r="E183" s="102"/>
      <c r="F183" s="103"/>
      <c r="G183" s="102"/>
      <c r="H183" s="99"/>
      <c r="I183" s="102"/>
      <c r="J183" s="98"/>
      <c r="K183" s="97"/>
      <c r="L183" s="99"/>
      <c r="M183" s="102"/>
      <c r="N183" s="103"/>
      <c r="O183" s="102"/>
      <c r="Q183" s="104">
        <f t="shared" si="116"/>
        <v>0</v>
      </c>
      <c r="R183" s="104">
        <f t="shared" si="117"/>
        <v>0</v>
      </c>
      <c r="S183" s="104">
        <f t="shared" si="118"/>
        <v>0</v>
      </c>
      <c r="T183" s="234">
        <f t="shared" si="110"/>
        <v>0</v>
      </c>
      <c r="U183" s="234">
        <f t="shared" si="111"/>
        <v>0</v>
      </c>
      <c r="V183" s="234">
        <f t="shared" si="112"/>
        <v>0</v>
      </c>
      <c r="W183" s="235">
        <f t="shared" si="113"/>
        <v>0</v>
      </c>
      <c r="X183" s="235">
        <f t="shared" si="114"/>
        <v>0</v>
      </c>
      <c r="Y183" s="235">
        <f t="shared" si="115"/>
        <v>0</v>
      </c>
      <c r="AA183" s="112"/>
    </row>
    <row r="184" spans="1:27" ht="13.5" thickBot="1">
      <c r="A184" s="161" t="s">
        <v>100</v>
      </c>
      <c r="B184" s="346" t="s">
        <v>50</v>
      </c>
      <c r="C184" s="347"/>
      <c r="D184" s="348"/>
      <c r="E184" s="102"/>
      <c r="F184" s="103"/>
      <c r="G184" s="102"/>
      <c r="H184" s="99"/>
      <c r="I184" s="102"/>
      <c r="J184" s="98"/>
      <c r="K184" s="97"/>
      <c r="L184" s="99"/>
      <c r="M184" s="102"/>
      <c r="N184" s="103"/>
      <c r="O184" s="102"/>
      <c r="Q184" s="104">
        <f t="shared" si="116"/>
        <v>0</v>
      </c>
      <c r="R184" s="104">
        <f t="shared" si="117"/>
        <v>0</v>
      </c>
      <c r="S184" s="104">
        <f t="shared" si="118"/>
        <v>0</v>
      </c>
      <c r="T184" s="107">
        <f t="shared" si="110"/>
        <v>0</v>
      </c>
      <c r="U184" s="108">
        <f t="shared" si="111"/>
        <v>0</v>
      </c>
      <c r="V184" s="108">
        <f t="shared" si="112"/>
        <v>0</v>
      </c>
      <c r="W184" s="231">
        <f t="shared" si="113"/>
        <v>0</v>
      </c>
      <c r="X184" s="232">
        <f t="shared" si="114"/>
        <v>0</v>
      </c>
      <c r="Y184" s="233">
        <f t="shared" si="115"/>
        <v>0</v>
      </c>
      <c r="AA184" s="112"/>
    </row>
    <row r="185" spans="1:25" ht="13.5" thickBot="1">
      <c r="A185" s="344" t="s">
        <v>70</v>
      </c>
      <c r="B185" s="345"/>
      <c r="C185" s="345"/>
      <c r="D185" s="345"/>
      <c r="E185" s="151">
        <f>+Q185</f>
        <v>0</v>
      </c>
      <c r="F185" s="151">
        <f>+R185</f>
        <v>0</v>
      </c>
      <c r="G185" s="151">
        <f>+S185</f>
        <v>0</v>
      </c>
      <c r="H185" s="149"/>
      <c r="I185" s="152">
        <f>+T185</f>
        <v>0</v>
      </c>
      <c r="J185" s="152">
        <f>+U185</f>
        <v>0</v>
      </c>
      <c r="K185" s="152">
        <f>+V185</f>
        <v>0</v>
      </c>
      <c r="L185" s="150"/>
      <c r="M185" s="152">
        <f>+W185</f>
        <v>0</v>
      </c>
      <c r="N185" s="152">
        <f>+X185</f>
        <v>0</v>
      </c>
      <c r="O185" s="152">
        <f>+Y185</f>
        <v>0</v>
      </c>
      <c r="Q185" s="203">
        <f aca="true" t="shared" si="119" ref="Q185:Y185">SUM(Q175:Q184)</f>
        <v>0</v>
      </c>
      <c r="R185" s="187">
        <f t="shared" si="119"/>
        <v>0</v>
      </c>
      <c r="S185" s="187">
        <f t="shared" si="119"/>
        <v>0</v>
      </c>
      <c r="T185" s="203">
        <f t="shared" si="119"/>
        <v>0</v>
      </c>
      <c r="U185" s="187">
        <f t="shared" si="119"/>
        <v>0</v>
      </c>
      <c r="V185" s="187">
        <f t="shared" si="119"/>
        <v>0</v>
      </c>
      <c r="W185" s="182">
        <f t="shared" si="119"/>
        <v>0</v>
      </c>
      <c r="X185" s="183">
        <f t="shared" si="119"/>
        <v>0</v>
      </c>
      <c r="Y185" s="183">
        <f t="shared" si="119"/>
        <v>0</v>
      </c>
    </row>
    <row r="186" spans="17:27" ht="13.5" thickBot="1">
      <c r="Q186" s="184" t="s">
        <v>80</v>
      </c>
      <c r="R186" s="186"/>
      <c r="S186" s="188">
        <f>+(S185+R185+Q185)/3</f>
        <v>0</v>
      </c>
      <c r="T186" s="117" t="s">
        <v>81</v>
      </c>
      <c r="U186" s="117"/>
      <c r="V186" s="188">
        <f>+(V185+U185+T185)/3</f>
        <v>0</v>
      </c>
      <c r="W186" s="184" t="s">
        <v>82</v>
      </c>
      <c r="X186" s="185"/>
      <c r="Y186" s="188">
        <f>+(Y185+X185+W185)/3</f>
        <v>0</v>
      </c>
      <c r="Z186" s="27"/>
      <c r="AA186" s="112"/>
    </row>
    <row r="187" spans="3:27" ht="13.5" thickBot="1">
      <c r="C187" s="118"/>
      <c r="R187" s="160"/>
      <c r="S187" s="205" t="s">
        <v>83</v>
      </c>
      <c r="T187" s="200"/>
      <c r="U187" s="200"/>
      <c r="V187" s="206"/>
      <c r="W187" s="207"/>
      <c r="X187" s="207"/>
      <c r="Y187" s="198">
        <f>+SUM(S186+V186+Y186)-MIN(S186,V186,Y186)</f>
        <v>0</v>
      </c>
      <c r="Z187" s="27"/>
      <c r="AA187" s="112"/>
    </row>
    <row r="188" spans="1:27" ht="15.75">
      <c r="A188" s="341" t="s">
        <v>64</v>
      </c>
      <c r="B188" s="342"/>
      <c r="C188" s="212">
        <f>+'INGRESO DATOS'!B39</f>
        <v>12</v>
      </c>
      <c r="Q188" s="27"/>
      <c r="R188" s="27"/>
      <c r="S188" s="46"/>
      <c r="T188" s="46"/>
      <c r="U188" s="46"/>
      <c r="V188" s="204"/>
      <c r="W188" s="46"/>
      <c r="X188" s="46"/>
      <c r="Y188" s="46"/>
      <c r="Z188" s="27"/>
      <c r="AA188" s="112"/>
    </row>
    <row r="189" spans="1:25" ht="15.75" thickBot="1">
      <c r="A189" s="339">
        <f>+'INGRESO DATOS'!C39</f>
        <v>0</v>
      </c>
      <c r="B189" s="340"/>
      <c r="C189" s="223">
        <f>+'INGRESO DATOS'!D39</f>
        <v>0</v>
      </c>
      <c r="E189" s="119"/>
      <c r="F189" s="92"/>
      <c r="G189" s="92"/>
      <c r="H189" s="93"/>
      <c r="I189" s="92"/>
      <c r="J189" s="92"/>
      <c r="K189" s="92"/>
      <c r="L189" s="27"/>
      <c r="M189" s="92"/>
      <c r="N189" s="92"/>
      <c r="O189" s="92"/>
      <c r="Q189" s="122"/>
      <c r="R189" s="122"/>
      <c r="S189" s="92"/>
      <c r="T189" s="92"/>
      <c r="U189" s="92"/>
      <c r="V189" s="92"/>
      <c r="W189" s="92"/>
      <c r="X189" s="92"/>
      <c r="Y189" s="92"/>
    </row>
    <row r="190" spans="1:25" ht="13.5" thickBot="1">
      <c r="A190" s="222" t="s">
        <v>46</v>
      </c>
      <c r="B190" s="360" t="s">
        <v>47</v>
      </c>
      <c r="C190" s="361"/>
      <c r="D190" s="362"/>
      <c r="E190" s="333" t="s">
        <v>65</v>
      </c>
      <c r="F190" s="334"/>
      <c r="G190" s="334"/>
      <c r="H190" s="96"/>
      <c r="I190" s="335" t="s">
        <v>65</v>
      </c>
      <c r="J190" s="335"/>
      <c r="K190" s="335"/>
      <c r="L190" s="96"/>
      <c r="M190" s="336" t="s">
        <v>65</v>
      </c>
      <c r="N190" s="336"/>
      <c r="O190" s="336"/>
      <c r="Q190" s="332" t="s">
        <v>66</v>
      </c>
      <c r="R190" s="332"/>
      <c r="S190" s="332"/>
      <c r="T190" s="332"/>
      <c r="U190" s="332"/>
      <c r="V190" s="332"/>
      <c r="W190" s="332"/>
      <c r="X190" s="332"/>
      <c r="Y190" s="332"/>
    </row>
    <row r="191" spans="1:27" ht="12.75">
      <c r="A191" s="161" t="s">
        <v>91</v>
      </c>
      <c r="B191" s="349" t="s">
        <v>48</v>
      </c>
      <c r="C191" s="350"/>
      <c r="D191" s="351"/>
      <c r="E191" s="97"/>
      <c r="F191" s="98"/>
      <c r="G191" s="97"/>
      <c r="H191" s="99"/>
      <c r="I191" s="97"/>
      <c r="J191" s="98"/>
      <c r="K191" s="97"/>
      <c r="L191" s="99"/>
      <c r="M191" s="97"/>
      <c r="N191" s="98"/>
      <c r="O191" s="97"/>
      <c r="Q191" s="100">
        <f aca="true" t="shared" si="120" ref="Q191:S192">+E191</f>
        <v>0</v>
      </c>
      <c r="R191" s="100">
        <f t="shared" si="120"/>
        <v>0</v>
      </c>
      <c r="S191" s="100">
        <f t="shared" si="120"/>
        <v>0</v>
      </c>
      <c r="T191" s="226">
        <f>+I191</f>
        <v>0</v>
      </c>
      <c r="U191" s="227">
        <f>+J191</f>
        <v>0</v>
      </c>
      <c r="V191" s="227">
        <f>+K191</f>
        <v>0</v>
      </c>
      <c r="W191" s="228">
        <f>+M191</f>
        <v>0</v>
      </c>
      <c r="X191" s="229">
        <f>+N191</f>
        <v>0</v>
      </c>
      <c r="Y191" s="230">
        <f>+O191</f>
        <v>0</v>
      </c>
      <c r="AA191" s="101"/>
    </row>
    <row r="192" spans="1:25" ht="12.75">
      <c r="A192" s="161" t="s">
        <v>92</v>
      </c>
      <c r="B192" s="352" t="s">
        <v>49</v>
      </c>
      <c r="C192" s="353"/>
      <c r="D192" s="354"/>
      <c r="E192" s="102"/>
      <c r="F192" s="103"/>
      <c r="G192" s="102"/>
      <c r="H192" s="99"/>
      <c r="I192" s="102"/>
      <c r="J192" s="103"/>
      <c r="K192" s="102"/>
      <c r="L192" s="99"/>
      <c r="M192" s="102"/>
      <c r="N192" s="103"/>
      <c r="O192" s="102"/>
      <c r="Q192" s="104">
        <f t="shared" si="120"/>
        <v>0</v>
      </c>
      <c r="R192" s="104">
        <f t="shared" si="120"/>
        <v>0</v>
      </c>
      <c r="S192" s="104">
        <f t="shared" si="120"/>
        <v>0</v>
      </c>
      <c r="T192" s="234">
        <f aca="true" t="shared" si="121" ref="T192:T200">+I192</f>
        <v>0</v>
      </c>
      <c r="U192" s="234">
        <f aca="true" t="shared" si="122" ref="U192:U200">+J192</f>
        <v>0</v>
      </c>
      <c r="V192" s="234">
        <f aca="true" t="shared" si="123" ref="V192:V200">+K192</f>
        <v>0</v>
      </c>
      <c r="W192" s="235">
        <f aca="true" t="shared" si="124" ref="W192:W200">+M192</f>
        <v>0</v>
      </c>
      <c r="X192" s="235">
        <f aca="true" t="shared" si="125" ref="X192:X200">+N192</f>
        <v>0</v>
      </c>
      <c r="Y192" s="235">
        <f aca="true" t="shared" si="126" ref="Y192:Y200">+O192</f>
        <v>0</v>
      </c>
    </row>
    <row r="193" spans="1:25" ht="12.75">
      <c r="A193" s="161" t="s">
        <v>93</v>
      </c>
      <c r="B193" s="346" t="s">
        <v>84</v>
      </c>
      <c r="C193" s="347"/>
      <c r="D193" s="348"/>
      <c r="E193" s="102"/>
      <c r="F193" s="103"/>
      <c r="G193" s="102"/>
      <c r="H193" s="99"/>
      <c r="I193" s="102"/>
      <c r="J193" s="103"/>
      <c r="K193" s="102"/>
      <c r="L193" s="99"/>
      <c r="M193" s="102"/>
      <c r="N193" s="103"/>
      <c r="O193" s="102"/>
      <c r="Q193" s="104">
        <f aca="true" t="shared" si="127" ref="Q193:Q200">+E193</f>
        <v>0</v>
      </c>
      <c r="R193" s="104">
        <f aca="true" t="shared" si="128" ref="R193:R200">+F193</f>
        <v>0</v>
      </c>
      <c r="S193" s="104">
        <f aca="true" t="shared" si="129" ref="S193:S200">+G193</f>
        <v>0</v>
      </c>
      <c r="T193" s="234">
        <f t="shared" si="121"/>
        <v>0</v>
      </c>
      <c r="U193" s="234">
        <f t="shared" si="122"/>
        <v>0</v>
      </c>
      <c r="V193" s="234">
        <f t="shared" si="123"/>
        <v>0</v>
      </c>
      <c r="W193" s="235">
        <f t="shared" si="124"/>
        <v>0</v>
      </c>
      <c r="X193" s="235">
        <f t="shared" si="125"/>
        <v>0</v>
      </c>
      <c r="Y193" s="235">
        <f t="shared" si="126"/>
        <v>0</v>
      </c>
    </row>
    <row r="194" spans="1:25" ht="12.75">
      <c r="A194" s="161" t="s">
        <v>94</v>
      </c>
      <c r="B194" s="346" t="s">
        <v>85</v>
      </c>
      <c r="C194" s="347"/>
      <c r="D194" s="348"/>
      <c r="E194" s="102"/>
      <c r="F194" s="103"/>
      <c r="G194" s="102"/>
      <c r="H194" s="99"/>
      <c r="I194" s="102"/>
      <c r="J194" s="103"/>
      <c r="K194" s="102"/>
      <c r="L194" s="99"/>
      <c r="M194" s="102"/>
      <c r="N194" s="103"/>
      <c r="O194" s="102"/>
      <c r="Q194" s="104">
        <f t="shared" si="127"/>
        <v>0</v>
      </c>
      <c r="R194" s="104">
        <f t="shared" si="128"/>
        <v>0</v>
      </c>
      <c r="S194" s="104">
        <f t="shared" si="129"/>
        <v>0</v>
      </c>
      <c r="T194" s="234">
        <f t="shared" si="121"/>
        <v>0</v>
      </c>
      <c r="U194" s="234">
        <f t="shared" si="122"/>
        <v>0</v>
      </c>
      <c r="V194" s="234">
        <f t="shared" si="123"/>
        <v>0</v>
      </c>
      <c r="W194" s="235">
        <f t="shared" si="124"/>
        <v>0</v>
      </c>
      <c r="X194" s="235">
        <f t="shared" si="125"/>
        <v>0</v>
      </c>
      <c r="Y194" s="235">
        <f t="shared" si="126"/>
        <v>0</v>
      </c>
    </row>
    <row r="195" spans="1:25" ht="12.75">
      <c r="A195" s="161" t="s">
        <v>95</v>
      </c>
      <c r="B195" s="346" t="s">
        <v>86</v>
      </c>
      <c r="C195" s="347"/>
      <c r="D195" s="348"/>
      <c r="E195" s="102"/>
      <c r="F195" s="103"/>
      <c r="G195" s="102"/>
      <c r="H195" s="99"/>
      <c r="I195" s="102"/>
      <c r="J195" s="103"/>
      <c r="K195" s="102"/>
      <c r="L195" s="99"/>
      <c r="M195" s="102"/>
      <c r="N195" s="103"/>
      <c r="O195" s="102"/>
      <c r="Q195" s="104">
        <f t="shared" si="127"/>
        <v>0</v>
      </c>
      <c r="R195" s="104">
        <f t="shared" si="128"/>
        <v>0</v>
      </c>
      <c r="S195" s="104">
        <f t="shared" si="129"/>
        <v>0</v>
      </c>
      <c r="T195" s="234">
        <f t="shared" si="121"/>
        <v>0</v>
      </c>
      <c r="U195" s="234">
        <f t="shared" si="122"/>
        <v>0</v>
      </c>
      <c r="V195" s="234">
        <f t="shared" si="123"/>
        <v>0</v>
      </c>
      <c r="W195" s="235">
        <f t="shared" si="124"/>
        <v>0</v>
      </c>
      <c r="X195" s="235">
        <f t="shared" si="125"/>
        <v>0</v>
      </c>
      <c r="Y195" s="235">
        <f t="shared" si="126"/>
        <v>0</v>
      </c>
    </row>
    <row r="196" spans="1:25" ht="12.75">
      <c r="A196" s="161" t="s">
        <v>96</v>
      </c>
      <c r="B196" s="346" t="s">
        <v>87</v>
      </c>
      <c r="C196" s="347"/>
      <c r="D196" s="348"/>
      <c r="E196" s="102"/>
      <c r="F196" s="103"/>
      <c r="G196" s="102"/>
      <c r="H196" s="99"/>
      <c r="I196" s="102"/>
      <c r="J196" s="103"/>
      <c r="K196" s="102"/>
      <c r="L196" s="99"/>
      <c r="M196" s="102"/>
      <c r="N196" s="103"/>
      <c r="O196" s="102"/>
      <c r="Q196" s="104">
        <f t="shared" si="127"/>
        <v>0</v>
      </c>
      <c r="R196" s="104">
        <f t="shared" si="128"/>
        <v>0</v>
      </c>
      <c r="S196" s="104">
        <f t="shared" si="129"/>
        <v>0</v>
      </c>
      <c r="T196" s="234">
        <f t="shared" si="121"/>
        <v>0</v>
      </c>
      <c r="U196" s="234">
        <f t="shared" si="122"/>
        <v>0</v>
      </c>
      <c r="V196" s="234">
        <f t="shared" si="123"/>
        <v>0</v>
      </c>
      <c r="W196" s="235">
        <f t="shared" si="124"/>
        <v>0</v>
      </c>
      <c r="X196" s="235">
        <f t="shared" si="125"/>
        <v>0</v>
      </c>
      <c r="Y196" s="235">
        <f t="shared" si="126"/>
        <v>0</v>
      </c>
    </row>
    <row r="197" spans="1:25" ht="12.75">
      <c r="A197" s="161" t="s">
        <v>97</v>
      </c>
      <c r="B197" s="346" t="s">
        <v>88</v>
      </c>
      <c r="C197" s="347"/>
      <c r="D197" s="348"/>
      <c r="E197" s="102"/>
      <c r="F197" s="103"/>
      <c r="G197" s="102"/>
      <c r="H197" s="99"/>
      <c r="I197" s="102"/>
      <c r="J197" s="103"/>
      <c r="K197" s="102"/>
      <c r="L197" s="99"/>
      <c r="M197" s="102"/>
      <c r="N197" s="103"/>
      <c r="O197" s="102"/>
      <c r="Q197" s="104">
        <f t="shared" si="127"/>
        <v>0</v>
      </c>
      <c r="R197" s="104">
        <f t="shared" si="128"/>
        <v>0</v>
      </c>
      <c r="S197" s="104">
        <f t="shared" si="129"/>
        <v>0</v>
      </c>
      <c r="T197" s="234">
        <f t="shared" si="121"/>
        <v>0</v>
      </c>
      <c r="U197" s="234">
        <f t="shared" si="122"/>
        <v>0</v>
      </c>
      <c r="V197" s="234">
        <f t="shared" si="123"/>
        <v>0</v>
      </c>
      <c r="W197" s="235">
        <f t="shared" si="124"/>
        <v>0</v>
      </c>
      <c r="X197" s="235">
        <f t="shared" si="125"/>
        <v>0</v>
      </c>
      <c r="Y197" s="235">
        <f t="shared" si="126"/>
        <v>0</v>
      </c>
    </row>
    <row r="198" spans="1:25" ht="12.75">
      <c r="A198" s="161" t="s">
        <v>98</v>
      </c>
      <c r="B198" s="346" t="s">
        <v>89</v>
      </c>
      <c r="C198" s="347"/>
      <c r="D198" s="348"/>
      <c r="E198" s="102"/>
      <c r="F198" s="103"/>
      <c r="G198" s="102"/>
      <c r="H198" s="99"/>
      <c r="I198" s="102"/>
      <c r="J198" s="103"/>
      <c r="K198" s="102"/>
      <c r="L198" s="99"/>
      <c r="M198" s="102"/>
      <c r="N198" s="103"/>
      <c r="O198" s="102"/>
      <c r="Q198" s="104">
        <f t="shared" si="127"/>
        <v>0</v>
      </c>
      <c r="R198" s="104">
        <f t="shared" si="128"/>
        <v>0</v>
      </c>
      <c r="S198" s="104">
        <f t="shared" si="129"/>
        <v>0</v>
      </c>
      <c r="T198" s="234">
        <f t="shared" si="121"/>
        <v>0</v>
      </c>
      <c r="U198" s="234">
        <f t="shared" si="122"/>
        <v>0</v>
      </c>
      <c r="V198" s="234">
        <f t="shared" si="123"/>
        <v>0</v>
      </c>
      <c r="W198" s="235">
        <f t="shared" si="124"/>
        <v>0</v>
      </c>
      <c r="X198" s="235">
        <f t="shared" si="125"/>
        <v>0</v>
      </c>
      <c r="Y198" s="235">
        <f t="shared" si="126"/>
        <v>0</v>
      </c>
    </row>
    <row r="199" spans="1:25" ht="12.75">
      <c r="A199" s="161" t="s">
        <v>99</v>
      </c>
      <c r="B199" s="346" t="s">
        <v>90</v>
      </c>
      <c r="C199" s="347"/>
      <c r="D199" s="348"/>
      <c r="E199" s="102"/>
      <c r="F199" s="103"/>
      <c r="G199" s="102"/>
      <c r="H199" s="99"/>
      <c r="I199" s="102"/>
      <c r="J199" s="103"/>
      <c r="K199" s="102"/>
      <c r="L199" s="99"/>
      <c r="M199" s="102"/>
      <c r="N199" s="103"/>
      <c r="O199" s="102"/>
      <c r="Q199" s="104">
        <f t="shared" si="127"/>
        <v>0</v>
      </c>
      <c r="R199" s="104">
        <f t="shared" si="128"/>
        <v>0</v>
      </c>
      <c r="S199" s="104">
        <f t="shared" si="129"/>
        <v>0</v>
      </c>
      <c r="T199" s="234">
        <f t="shared" si="121"/>
        <v>0</v>
      </c>
      <c r="U199" s="234">
        <f t="shared" si="122"/>
        <v>0</v>
      </c>
      <c r="V199" s="234">
        <f t="shared" si="123"/>
        <v>0</v>
      </c>
      <c r="W199" s="235">
        <f t="shared" si="124"/>
        <v>0</v>
      </c>
      <c r="X199" s="235">
        <f t="shared" si="125"/>
        <v>0</v>
      </c>
      <c r="Y199" s="235">
        <f t="shared" si="126"/>
        <v>0</v>
      </c>
    </row>
    <row r="200" spans="1:25" ht="13.5" thickBot="1">
      <c r="A200" s="161" t="s">
        <v>100</v>
      </c>
      <c r="B200" s="346" t="s">
        <v>50</v>
      </c>
      <c r="C200" s="347"/>
      <c r="D200" s="348"/>
      <c r="E200" s="102"/>
      <c r="F200" s="103"/>
      <c r="G200" s="102"/>
      <c r="H200" s="99"/>
      <c r="I200" s="102"/>
      <c r="J200" s="103"/>
      <c r="K200" s="102"/>
      <c r="L200" s="99"/>
      <c r="M200" s="102"/>
      <c r="N200" s="103"/>
      <c r="O200" s="102"/>
      <c r="Q200" s="104">
        <f t="shared" si="127"/>
        <v>0</v>
      </c>
      <c r="R200" s="104">
        <f t="shared" si="128"/>
        <v>0</v>
      </c>
      <c r="S200" s="104">
        <f t="shared" si="129"/>
        <v>0</v>
      </c>
      <c r="T200" s="107">
        <f t="shared" si="121"/>
        <v>0</v>
      </c>
      <c r="U200" s="108">
        <f t="shared" si="122"/>
        <v>0</v>
      </c>
      <c r="V200" s="108">
        <f t="shared" si="123"/>
        <v>0</v>
      </c>
      <c r="W200" s="231">
        <f t="shared" si="124"/>
        <v>0</v>
      </c>
      <c r="X200" s="232">
        <f t="shared" si="125"/>
        <v>0</v>
      </c>
      <c r="Y200" s="233">
        <f t="shared" si="126"/>
        <v>0</v>
      </c>
    </row>
    <row r="201" spans="1:25" ht="13.5" thickBot="1">
      <c r="A201" s="344" t="s">
        <v>70</v>
      </c>
      <c r="B201" s="345"/>
      <c r="C201" s="345"/>
      <c r="D201" s="345"/>
      <c r="E201" s="151">
        <f>+Q201</f>
        <v>0</v>
      </c>
      <c r="F201" s="151">
        <f>+R201</f>
        <v>0</v>
      </c>
      <c r="G201" s="151">
        <f>+S201</f>
        <v>0</v>
      </c>
      <c r="H201" s="149"/>
      <c r="I201" s="152">
        <f>+T201</f>
        <v>0</v>
      </c>
      <c r="J201" s="152">
        <f>+U201</f>
        <v>0</v>
      </c>
      <c r="K201" s="152">
        <f>+V201</f>
        <v>0</v>
      </c>
      <c r="L201" s="150"/>
      <c r="M201" s="152">
        <f>+W201</f>
        <v>0</v>
      </c>
      <c r="N201" s="152">
        <f>+X201</f>
        <v>0</v>
      </c>
      <c r="O201" s="152">
        <f>+Y201</f>
        <v>0</v>
      </c>
      <c r="Q201" s="203">
        <f aca="true" t="shared" si="130" ref="Q201:Y201">SUM(Q191:Q200)</f>
        <v>0</v>
      </c>
      <c r="R201" s="187">
        <f t="shared" si="130"/>
        <v>0</v>
      </c>
      <c r="S201" s="187">
        <f t="shared" si="130"/>
        <v>0</v>
      </c>
      <c r="T201" s="203">
        <f t="shared" si="130"/>
        <v>0</v>
      </c>
      <c r="U201" s="187">
        <f t="shared" si="130"/>
        <v>0</v>
      </c>
      <c r="V201" s="187">
        <f t="shared" si="130"/>
        <v>0</v>
      </c>
      <c r="W201" s="182">
        <f t="shared" si="130"/>
        <v>0</v>
      </c>
      <c r="X201" s="183">
        <f t="shared" si="130"/>
        <v>0</v>
      </c>
      <c r="Y201" s="183">
        <f t="shared" si="130"/>
        <v>0</v>
      </c>
    </row>
    <row r="202" spans="17:26" ht="13.5" thickBot="1">
      <c r="Q202" s="184" t="s">
        <v>80</v>
      </c>
      <c r="R202" s="186"/>
      <c r="S202" s="188">
        <f>+(S201+R201+Q201)/3</f>
        <v>0</v>
      </c>
      <c r="T202" s="117" t="s">
        <v>81</v>
      </c>
      <c r="U202" s="117"/>
      <c r="V202" s="188">
        <f>+(V201+U201+T201)/3</f>
        <v>0</v>
      </c>
      <c r="W202" s="184" t="s">
        <v>82</v>
      </c>
      <c r="X202" s="185"/>
      <c r="Y202" s="188">
        <f>+(Y201+X201+W201)/3</f>
        <v>0</v>
      </c>
      <c r="Z202" s="27"/>
    </row>
    <row r="203" spans="3:26" ht="13.5" thickBot="1">
      <c r="C203" s="118"/>
      <c r="R203" s="160"/>
      <c r="S203" s="205" t="s">
        <v>83</v>
      </c>
      <c r="T203" s="200"/>
      <c r="U203" s="200"/>
      <c r="V203" s="206"/>
      <c r="W203" s="207"/>
      <c r="X203" s="207"/>
      <c r="Y203" s="198">
        <f>+SUM(S202+V202+Y202)-MIN(S202,V202,Y202)</f>
        <v>0</v>
      </c>
      <c r="Z203" s="27"/>
    </row>
    <row r="204" spans="1:26" ht="15.75">
      <c r="A204" s="341" t="s">
        <v>64</v>
      </c>
      <c r="B204" s="342"/>
      <c r="C204" s="212">
        <f>+'INGRESO DATOS'!B40</f>
        <v>13</v>
      </c>
      <c r="Q204" s="27"/>
      <c r="R204" s="27"/>
      <c r="S204" s="46"/>
      <c r="T204" s="46"/>
      <c r="U204" s="46"/>
      <c r="V204" s="204"/>
      <c r="W204" s="46"/>
      <c r="X204" s="46"/>
      <c r="Y204" s="46"/>
      <c r="Z204" s="27"/>
    </row>
    <row r="205" spans="1:25" ht="15.75" thickBot="1">
      <c r="A205" s="339">
        <f>+'INGRESO DATOS'!C40</f>
        <v>0</v>
      </c>
      <c r="B205" s="340"/>
      <c r="C205" s="223">
        <f>+'INGRESO DATOS'!D40</f>
        <v>0</v>
      </c>
      <c r="E205" s="119"/>
      <c r="F205" s="92"/>
      <c r="G205" s="92"/>
      <c r="H205" s="93"/>
      <c r="I205" s="92"/>
      <c r="J205" s="92"/>
      <c r="K205" s="92"/>
      <c r="L205" s="27"/>
      <c r="M205" s="92"/>
      <c r="N205" s="92"/>
      <c r="O205" s="92"/>
      <c r="Q205" s="122"/>
      <c r="R205" s="122"/>
      <c r="S205" s="92"/>
      <c r="T205" s="92"/>
      <c r="U205" s="92"/>
      <c r="V205" s="92"/>
      <c r="W205" s="92"/>
      <c r="X205" s="92"/>
      <c r="Y205" s="92"/>
    </row>
    <row r="206" spans="1:25" ht="13.5" thickBot="1">
      <c r="A206" s="222" t="s">
        <v>46</v>
      </c>
      <c r="B206" s="360" t="s">
        <v>47</v>
      </c>
      <c r="C206" s="361"/>
      <c r="D206" s="362"/>
      <c r="E206" s="333" t="s">
        <v>65</v>
      </c>
      <c r="F206" s="334"/>
      <c r="G206" s="334"/>
      <c r="H206" s="96"/>
      <c r="I206" s="335" t="s">
        <v>65</v>
      </c>
      <c r="J206" s="335"/>
      <c r="K206" s="335"/>
      <c r="L206" s="96"/>
      <c r="M206" s="336" t="s">
        <v>65</v>
      </c>
      <c r="N206" s="336"/>
      <c r="O206" s="336"/>
      <c r="Q206" s="332" t="s">
        <v>66</v>
      </c>
      <c r="R206" s="332"/>
      <c r="S206" s="332"/>
      <c r="T206" s="332"/>
      <c r="U206" s="332"/>
      <c r="V206" s="332"/>
      <c r="W206" s="332"/>
      <c r="X206" s="332"/>
      <c r="Y206" s="332"/>
    </row>
    <row r="207" spans="1:27" ht="12.75">
      <c r="A207" s="161" t="s">
        <v>91</v>
      </c>
      <c r="B207" s="349" t="s">
        <v>48</v>
      </c>
      <c r="C207" s="350"/>
      <c r="D207" s="351"/>
      <c r="E207" s="97"/>
      <c r="F207" s="98"/>
      <c r="G207" s="97"/>
      <c r="H207" s="99"/>
      <c r="I207" s="97"/>
      <c r="J207" s="98"/>
      <c r="K207" s="97"/>
      <c r="L207" s="99"/>
      <c r="M207" s="97"/>
      <c r="N207" s="98"/>
      <c r="O207" s="97"/>
      <c r="Q207" s="100">
        <f aca="true" t="shared" si="131" ref="Q207:S208">+E207</f>
        <v>0</v>
      </c>
      <c r="R207" s="100">
        <f t="shared" si="131"/>
        <v>0</v>
      </c>
      <c r="S207" s="100">
        <f t="shared" si="131"/>
        <v>0</v>
      </c>
      <c r="T207" s="226">
        <f>+I207</f>
        <v>0</v>
      </c>
      <c r="U207" s="227">
        <f>+J207</f>
        <v>0</v>
      </c>
      <c r="V207" s="227">
        <f>+K207</f>
        <v>0</v>
      </c>
      <c r="W207" s="228">
        <f>+M207</f>
        <v>0</v>
      </c>
      <c r="X207" s="229">
        <f>+N207</f>
        <v>0</v>
      </c>
      <c r="Y207" s="230">
        <f>+O207</f>
        <v>0</v>
      </c>
      <c r="AA207" s="101"/>
    </row>
    <row r="208" spans="1:25" ht="12.75">
      <c r="A208" s="161" t="s">
        <v>92</v>
      </c>
      <c r="B208" s="352" t="s">
        <v>49</v>
      </c>
      <c r="C208" s="353"/>
      <c r="D208" s="354"/>
      <c r="E208" s="102"/>
      <c r="F208" s="103"/>
      <c r="G208" s="102"/>
      <c r="H208" s="99"/>
      <c r="I208" s="102"/>
      <c r="J208" s="103"/>
      <c r="K208" s="102"/>
      <c r="L208" s="99"/>
      <c r="M208" s="102"/>
      <c r="N208" s="103"/>
      <c r="O208" s="102"/>
      <c r="Q208" s="104">
        <f t="shared" si="131"/>
        <v>0</v>
      </c>
      <c r="R208" s="104">
        <f t="shared" si="131"/>
        <v>0</v>
      </c>
      <c r="S208" s="104">
        <f t="shared" si="131"/>
        <v>0</v>
      </c>
      <c r="T208" s="234">
        <f aca="true" t="shared" si="132" ref="T208:T216">+I208</f>
        <v>0</v>
      </c>
      <c r="U208" s="234">
        <f aca="true" t="shared" si="133" ref="U208:U216">+J208</f>
        <v>0</v>
      </c>
      <c r="V208" s="234">
        <f aca="true" t="shared" si="134" ref="V208:V216">+K208</f>
        <v>0</v>
      </c>
      <c r="W208" s="235">
        <f aca="true" t="shared" si="135" ref="W208:W216">+M208</f>
        <v>0</v>
      </c>
      <c r="X208" s="235">
        <f aca="true" t="shared" si="136" ref="X208:X216">+N208</f>
        <v>0</v>
      </c>
      <c r="Y208" s="235">
        <f aca="true" t="shared" si="137" ref="Y208:Y216">+O208</f>
        <v>0</v>
      </c>
    </row>
    <row r="209" spans="1:25" ht="12.75">
      <c r="A209" s="161" t="s">
        <v>93</v>
      </c>
      <c r="B209" s="346" t="s">
        <v>84</v>
      </c>
      <c r="C209" s="347"/>
      <c r="D209" s="348"/>
      <c r="E209" s="102"/>
      <c r="F209" s="103"/>
      <c r="G209" s="102"/>
      <c r="H209" s="99"/>
      <c r="I209" s="102"/>
      <c r="J209" s="103"/>
      <c r="K209" s="102"/>
      <c r="L209" s="99"/>
      <c r="M209" s="102"/>
      <c r="N209" s="103"/>
      <c r="O209" s="102"/>
      <c r="Q209" s="104">
        <f aca="true" t="shared" si="138" ref="Q209:Q216">+E209</f>
        <v>0</v>
      </c>
      <c r="R209" s="104">
        <f aca="true" t="shared" si="139" ref="R209:R216">+F209</f>
        <v>0</v>
      </c>
      <c r="S209" s="104">
        <f aca="true" t="shared" si="140" ref="S209:S216">+G209</f>
        <v>0</v>
      </c>
      <c r="T209" s="234">
        <f t="shared" si="132"/>
        <v>0</v>
      </c>
      <c r="U209" s="234">
        <f t="shared" si="133"/>
        <v>0</v>
      </c>
      <c r="V209" s="234">
        <f t="shared" si="134"/>
        <v>0</v>
      </c>
      <c r="W209" s="235">
        <f t="shared" si="135"/>
        <v>0</v>
      </c>
      <c r="X209" s="235">
        <f t="shared" si="136"/>
        <v>0</v>
      </c>
      <c r="Y209" s="235">
        <f t="shared" si="137"/>
        <v>0</v>
      </c>
    </row>
    <row r="210" spans="1:25" ht="12.75">
      <c r="A210" s="161" t="s">
        <v>94</v>
      </c>
      <c r="B210" s="346" t="s">
        <v>85</v>
      </c>
      <c r="C210" s="347"/>
      <c r="D210" s="348"/>
      <c r="E210" s="102"/>
      <c r="F210" s="103"/>
      <c r="G210" s="102"/>
      <c r="H210" s="99"/>
      <c r="I210" s="102"/>
      <c r="J210" s="103"/>
      <c r="K210" s="102"/>
      <c r="L210" s="99"/>
      <c r="M210" s="102"/>
      <c r="N210" s="103"/>
      <c r="O210" s="102"/>
      <c r="Q210" s="104">
        <f t="shared" si="138"/>
        <v>0</v>
      </c>
      <c r="R210" s="104">
        <f t="shared" si="139"/>
        <v>0</v>
      </c>
      <c r="S210" s="104">
        <f t="shared" si="140"/>
        <v>0</v>
      </c>
      <c r="T210" s="234">
        <f t="shared" si="132"/>
        <v>0</v>
      </c>
      <c r="U210" s="234">
        <f t="shared" si="133"/>
        <v>0</v>
      </c>
      <c r="V210" s="234">
        <f t="shared" si="134"/>
        <v>0</v>
      </c>
      <c r="W210" s="235">
        <f t="shared" si="135"/>
        <v>0</v>
      </c>
      <c r="X210" s="235">
        <f t="shared" si="136"/>
        <v>0</v>
      </c>
      <c r="Y210" s="235">
        <f t="shared" si="137"/>
        <v>0</v>
      </c>
    </row>
    <row r="211" spans="1:25" ht="12.75">
      <c r="A211" s="161" t="s">
        <v>95</v>
      </c>
      <c r="B211" s="346" t="s">
        <v>86</v>
      </c>
      <c r="C211" s="347"/>
      <c r="D211" s="348"/>
      <c r="E211" s="102"/>
      <c r="F211" s="103"/>
      <c r="G211" s="102"/>
      <c r="H211" s="99"/>
      <c r="I211" s="102"/>
      <c r="J211" s="103"/>
      <c r="K211" s="102"/>
      <c r="L211" s="99"/>
      <c r="M211" s="102"/>
      <c r="N211" s="103"/>
      <c r="O211" s="102"/>
      <c r="Q211" s="104">
        <f t="shared" si="138"/>
        <v>0</v>
      </c>
      <c r="R211" s="104">
        <f t="shared" si="139"/>
        <v>0</v>
      </c>
      <c r="S211" s="104">
        <f t="shared" si="140"/>
        <v>0</v>
      </c>
      <c r="T211" s="234">
        <f t="shared" si="132"/>
        <v>0</v>
      </c>
      <c r="U211" s="234">
        <f t="shared" si="133"/>
        <v>0</v>
      </c>
      <c r="V211" s="234">
        <f t="shared" si="134"/>
        <v>0</v>
      </c>
      <c r="W211" s="235">
        <f t="shared" si="135"/>
        <v>0</v>
      </c>
      <c r="X211" s="235">
        <f t="shared" si="136"/>
        <v>0</v>
      </c>
      <c r="Y211" s="235">
        <f t="shared" si="137"/>
        <v>0</v>
      </c>
    </row>
    <row r="212" spans="1:25" ht="12.75">
      <c r="A212" s="161" t="s">
        <v>96</v>
      </c>
      <c r="B212" s="346" t="s">
        <v>87</v>
      </c>
      <c r="C212" s="347"/>
      <c r="D212" s="348"/>
      <c r="E212" s="102"/>
      <c r="F212" s="103"/>
      <c r="G212" s="102"/>
      <c r="H212" s="99"/>
      <c r="I212" s="102"/>
      <c r="J212" s="103"/>
      <c r="K212" s="102"/>
      <c r="L212" s="99"/>
      <c r="M212" s="102"/>
      <c r="N212" s="103"/>
      <c r="O212" s="102"/>
      <c r="Q212" s="104">
        <f t="shared" si="138"/>
        <v>0</v>
      </c>
      <c r="R212" s="104">
        <f t="shared" si="139"/>
        <v>0</v>
      </c>
      <c r="S212" s="104">
        <f t="shared" si="140"/>
        <v>0</v>
      </c>
      <c r="T212" s="234">
        <f t="shared" si="132"/>
        <v>0</v>
      </c>
      <c r="U212" s="234">
        <f t="shared" si="133"/>
        <v>0</v>
      </c>
      <c r="V212" s="234">
        <f t="shared" si="134"/>
        <v>0</v>
      </c>
      <c r="W212" s="235">
        <f t="shared" si="135"/>
        <v>0</v>
      </c>
      <c r="X212" s="235">
        <f t="shared" si="136"/>
        <v>0</v>
      </c>
      <c r="Y212" s="235">
        <f t="shared" si="137"/>
        <v>0</v>
      </c>
    </row>
    <row r="213" spans="1:25" ht="12.75">
      <c r="A213" s="161" t="s">
        <v>97</v>
      </c>
      <c r="B213" s="346" t="s">
        <v>88</v>
      </c>
      <c r="C213" s="347"/>
      <c r="D213" s="348"/>
      <c r="E213" s="102"/>
      <c r="F213" s="103"/>
      <c r="G213" s="102"/>
      <c r="H213" s="99"/>
      <c r="I213" s="102"/>
      <c r="J213" s="103"/>
      <c r="K213" s="102"/>
      <c r="L213" s="99"/>
      <c r="M213" s="102"/>
      <c r="N213" s="103"/>
      <c r="O213" s="102"/>
      <c r="Q213" s="104">
        <f t="shared" si="138"/>
        <v>0</v>
      </c>
      <c r="R213" s="104">
        <f t="shared" si="139"/>
        <v>0</v>
      </c>
      <c r="S213" s="104">
        <f t="shared" si="140"/>
        <v>0</v>
      </c>
      <c r="T213" s="234">
        <f t="shared" si="132"/>
        <v>0</v>
      </c>
      <c r="U213" s="234">
        <f t="shared" si="133"/>
        <v>0</v>
      </c>
      <c r="V213" s="234">
        <f t="shared" si="134"/>
        <v>0</v>
      </c>
      <c r="W213" s="235">
        <f t="shared" si="135"/>
        <v>0</v>
      </c>
      <c r="X213" s="235">
        <f t="shared" si="136"/>
        <v>0</v>
      </c>
      <c r="Y213" s="235">
        <f t="shared" si="137"/>
        <v>0</v>
      </c>
    </row>
    <row r="214" spans="1:25" ht="12.75">
      <c r="A214" s="161" t="s">
        <v>98</v>
      </c>
      <c r="B214" s="346" t="s">
        <v>89</v>
      </c>
      <c r="C214" s="347"/>
      <c r="D214" s="348"/>
      <c r="E214" s="102"/>
      <c r="F214" s="103"/>
      <c r="G214" s="102"/>
      <c r="H214" s="99"/>
      <c r="I214" s="102"/>
      <c r="J214" s="103"/>
      <c r="K214" s="102"/>
      <c r="L214" s="99"/>
      <c r="M214" s="102"/>
      <c r="N214" s="103"/>
      <c r="O214" s="102"/>
      <c r="Q214" s="104">
        <f t="shared" si="138"/>
        <v>0</v>
      </c>
      <c r="R214" s="104">
        <f t="shared" si="139"/>
        <v>0</v>
      </c>
      <c r="S214" s="104">
        <f t="shared" si="140"/>
        <v>0</v>
      </c>
      <c r="T214" s="234">
        <f t="shared" si="132"/>
        <v>0</v>
      </c>
      <c r="U214" s="234">
        <f t="shared" si="133"/>
        <v>0</v>
      </c>
      <c r="V214" s="234">
        <f t="shared" si="134"/>
        <v>0</v>
      </c>
      <c r="W214" s="235">
        <f t="shared" si="135"/>
        <v>0</v>
      </c>
      <c r="X214" s="235">
        <f t="shared" si="136"/>
        <v>0</v>
      </c>
      <c r="Y214" s="235">
        <f t="shared" si="137"/>
        <v>0</v>
      </c>
    </row>
    <row r="215" spans="1:27" ht="12.75">
      <c r="A215" s="161" t="s">
        <v>99</v>
      </c>
      <c r="B215" s="346" t="s">
        <v>90</v>
      </c>
      <c r="C215" s="347"/>
      <c r="D215" s="348"/>
      <c r="E215" s="102"/>
      <c r="F215" s="103"/>
      <c r="G215" s="102"/>
      <c r="H215" s="99"/>
      <c r="I215" s="102"/>
      <c r="J215" s="103"/>
      <c r="K215" s="102"/>
      <c r="L215" s="99"/>
      <c r="M215" s="102"/>
      <c r="N215" s="103"/>
      <c r="O215" s="102"/>
      <c r="Q215" s="104">
        <f t="shared" si="138"/>
        <v>0</v>
      </c>
      <c r="R215" s="104">
        <f t="shared" si="139"/>
        <v>0</v>
      </c>
      <c r="S215" s="104">
        <f t="shared" si="140"/>
        <v>0</v>
      </c>
      <c r="T215" s="234">
        <f t="shared" si="132"/>
        <v>0</v>
      </c>
      <c r="U215" s="234">
        <f t="shared" si="133"/>
        <v>0</v>
      </c>
      <c r="V215" s="234">
        <f t="shared" si="134"/>
        <v>0</v>
      </c>
      <c r="W215" s="235">
        <f t="shared" si="135"/>
        <v>0</v>
      </c>
      <c r="X215" s="235">
        <f t="shared" si="136"/>
        <v>0</v>
      </c>
      <c r="Y215" s="235">
        <f t="shared" si="137"/>
        <v>0</v>
      </c>
      <c r="AA215" s="112"/>
    </row>
    <row r="216" spans="1:27" ht="13.5" thickBot="1">
      <c r="A216" s="161" t="s">
        <v>100</v>
      </c>
      <c r="B216" s="346" t="s">
        <v>50</v>
      </c>
      <c r="C216" s="347"/>
      <c r="D216" s="348"/>
      <c r="E216" s="102"/>
      <c r="F216" s="103"/>
      <c r="G216" s="102"/>
      <c r="H216" s="99"/>
      <c r="I216" s="102"/>
      <c r="J216" s="103"/>
      <c r="K216" s="102"/>
      <c r="L216" s="99"/>
      <c r="M216" s="102"/>
      <c r="N216" s="103"/>
      <c r="O216" s="102"/>
      <c r="Q216" s="104">
        <f t="shared" si="138"/>
        <v>0</v>
      </c>
      <c r="R216" s="104">
        <f t="shared" si="139"/>
        <v>0</v>
      </c>
      <c r="S216" s="104">
        <f t="shared" si="140"/>
        <v>0</v>
      </c>
      <c r="T216" s="107">
        <f t="shared" si="132"/>
        <v>0</v>
      </c>
      <c r="U216" s="108">
        <f t="shared" si="133"/>
        <v>0</v>
      </c>
      <c r="V216" s="108">
        <f t="shared" si="134"/>
        <v>0</v>
      </c>
      <c r="W216" s="231">
        <f t="shared" si="135"/>
        <v>0</v>
      </c>
      <c r="X216" s="232">
        <f t="shared" si="136"/>
        <v>0</v>
      </c>
      <c r="Y216" s="233">
        <f t="shared" si="137"/>
        <v>0</v>
      </c>
      <c r="AA216" s="112"/>
    </row>
    <row r="217" spans="1:25" ht="13.5" thickBot="1">
      <c r="A217" s="344" t="s">
        <v>70</v>
      </c>
      <c r="B217" s="345"/>
      <c r="C217" s="345"/>
      <c r="D217" s="345"/>
      <c r="E217" s="151">
        <f>+Q217</f>
        <v>0</v>
      </c>
      <c r="F217" s="151">
        <f>+R217</f>
        <v>0</v>
      </c>
      <c r="G217" s="151">
        <f>+S217</f>
        <v>0</v>
      </c>
      <c r="H217" s="149"/>
      <c r="I217" s="152">
        <f>+T217</f>
        <v>0</v>
      </c>
      <c r="J217" s="152">
        <f>+U217</f>
        <v>0</v>
      </c>
      <c r="K217" s="152">
        <f>+V217</f>
        <v>0</v>
      </c>
      <c r="L217" s="150"/>
      <c r="M217" s="152">
        <f>+W217</f>
        <v>0</v>
      </c>
      <c r="N217" s="152">
        <f>+X217</f>
        <v>0</v>
      </c>
      <c r="O217" s="152">
        <f>+Y217</f>
        <v>0</v>
      </c>
      <c r="Q217" s="203">
        <f aca="true" t="shared" si="141" ref="Q217:Y217">SUM(Q207:Q216)</f>
        <v>0</v>
      </c>
      <c r="R217" s="187">
        <f t="shared" si="141"/>
        <v>0</v>
      </c>
      <c r="S217" s="187">
        <f t="shared" si="141"/>
        <v>0</v>
      </c>
      <c r="T217" s="203">
        <f t="shared" si="141"/>
        <v>0</v>
      </c>
      <c r="U217" s="187">
        <f t="shared" si="141"/>
        <v>0</v>
      </c>
      <c r="V217" s="187">
        <f t="shared" si="141"/>
        <v>0</v>
      </c>
      <c r="W217" s="182">
        <f t="shared" si="141"/>
        <v>0</v>
      </c>
      <c r="X217" s="183">
        <f t="shared" si="141"/>
        <v>0</v>
      </c>
      <c r="Y217" s="183">
        <f t="shared" si="141"/>
        <v>0</v>
      </c>
    </row>
    <row r="218" spans="17:27" ht="13.5" thickBot="1">
      <c r="Q218" s="184" t="s">
        <v>80</v>
      </c>
      <c r="R218" s="186"/>
      <c r="S218" s="188">
        <f>+(S217+R217+Q217)/3</f>
        <v>0</v>
      </c>
      <c r="T218" s="117" t="s">
        <v>81</v>
      </c>
      <c r="U218" s="117"/>
      <c r="V218" s="188">
        <f>+(V217+U217+T217)/3</f>
        <v>0</v>
      </c>
      <c r="W218" s="184" t="s">
        <v>82</v>
      </c>
      <c r="X218" s="185"/>
      <c r="Y218" s="188">
        <f>+(Y217+X217+W217)/3</f>
        <v>0</v>
      </c>
      <c r="AA218" s="112"/>
    </row>
    <row r="219" spans="3:27" ht="13.5" thickBot="1">
      <c r="C219" s="118"/>
      <c r="R219" s="160"/>
      <c r="S219" s="205" t="s">
        <v>83</v>
      </c>
      <c r="T219" s="200"/>
      <c r="U219" s="200"/>
      <c r="V219" s="206"/>
      <c r="W219" s="207"/>
      <c r="X219" s="207"/>
      <c r="Y219" s="198">
        <f>+SUM(S218+V218+Y218)-MIN(S218,V218,Y218)</f>
        <v>0</v>
      </c>
      <c r="AA219" s="112"/>
    </row>
    <row r="220" spans="1:27" ht="15.75">
      <c r="A220" s="341" t="s">
        <v>64</v>
      </c>
      <c r="B220" s="342"/>
      <c r="C220" s="212">
        <f>+'INGRESO DATOS'!B41</f>
        <v>14</v>
      </c>
      <c r="Q220" s="27"/>
      <c r="R220" s="27"/>
      <c r="S220" s="46"/>
      <c r="T220" s="46"/>
      <c r="U220" s="46"/>
      <c r="V220" s="204"/>
      <c r="W220" s="46"/>
      <c r="X220" s="46"/>
      <c r="Y220" s="46"/>
      <c r="AA220" s="112"/>
    </row>
    <row r="221" spans="1:25" ht="15.75" thickBot="1">
      <c r="A221" s="339">
        <f>+'INGRESO DATOS'!C41</f>
        <v>0</v>
      </c>
      <c r="B221" s="340"/>
      <c r="C221" s="223">
        <f>+'INGRESO DATOS'!D41</f>
        <v>0</v>
      </c>
      <c r="E221" s="119"/>
      <c r="F221" s="92"/>
      <c r="G221" s="92"/>
      <c r="H221" s="93"/>
      <c r="I221" s="92"/>
      <c r="J221" s="92"/>
      <c r="K221" s="92"/>
      <c r="L221" s="27"/>
      <c r="M221" s="92"/>
      <c r="N221" s="92"/>
      <c r="O221" s="92"/>
      <c r="Q221" s="122"/>
      <c r="R221" s="122"/>
      <c r="S221" s="92"/>
      <c r="T221" s="92"/>
      <c r="U221" s="92"/>
      <c r="V221" s="92"/>
      <c r="W221" s="92"/>
      <c r="X221" s="92"/>
      <c r="Y221" s="92"/>
    </row>
    <row r="222" spans="1:25" ht="13.5" thickBot="1">
      <c r="A222" s="222" t="s">
        <v>46</v>
      </c>
      <c r="B222" s="360" t="s">
        <v>47</v>
      </c>
      <c r="C222" s="361"/>
      <c r="D222" s="362"/>
      <c r="E222" s="333" t="s">
        <v>65</v>
      </c>
      <c r="F222" s="334"/>
      <c r="G222" s="334"/>
      <c r="H222" s="96"/>
      <c r="I222" s="335" t="s">
        <v>65</v>
      </c>
      <c r="J222" s="335"/>
      <c r="K222" s="335"/>
      <c r="L222" s="96"/>
      <c r="M222" s="336" t="s">
        <v>65</v>
      </c>
      <c r="N222" s="336"/>
      <c r="O222" s="336"/>
      <c r="Q222" s="332" t="s">
        <v>66</v>
      </c>
      <c r="R222" s="332"/>
      <c r="S222" s="332"/>
      <c r="T222" s="332"/>
      <c r="U222" s="332"/>
      <c r="V222" s="332"/>
      <c r="W222" s="332"/>
      <c r="X222" s="332"/>
      <c r="Y222" s="332"/>
    </row>
    <row r="223" spans="1:27" ht="12.75">
      <c r="A223" s="161" t="s">
        <v>91</v>
      </c>
      <c r="B223" s="349" t="s">
        <v>48</v>
      </c>
      <c r="C223" s="350"/>
      <c r="D223" s="351"/>
      <c r="E223" s="97"/>
      <c r="F223" s="98"/>
      <c r="G223" s="97"/>
      <c r="H223" s="99"/>
      <c r="I223" s="97"/>
      <c r="J223" s="98"/>
      <c r="K223" s="97"/>
      <c r="L223" s="99"/>
      <c r="M223" s="97"/>
      <c r="N223" s="98"/>
      <c r="O223" s="97"/>
      <c r="Q223" s="100">
        <f aca="true" t="shared" si="142" ref="Q223:S224">+E223</f>
        <v>0</v>
      </c>
      <c r="R223" s="100">
        <f t="shared" si="142"/>
        <v>0</v>
      </c>
      <c r="S223" s="100">
        <f t="shared" si="142"/>
        <v>0</v>
      </c>
      <c r="T223" s="226">
        <f>+I223</f>
        <v>0</v>
      </c>
      <c r="U223" s="227">
        <f>+J223</f>
        <v>0</v>
      </c>
      <c r="V223" s="227">
        <f>+K223</f>
        <v>0</v>
      </c>
      <c r="W223" s="228">
        <f>+M223</f>
        <v>0</v>
      </c>
      <c r="X223" s="229">
        <f>+N223</f>
        <v>0</v>
      </c>
      <c r="Y223" s="230">
        <f>+O223</f>
        <v>0</v>
      </c>
      <c r="AA223" s="101"/>
    </row>
    <row r="224" spans="1:25" ht="12.75">
      <c r="A224" s="161" t="s">
        <v>92</v>
      </c>
      <c r="B224" s="352" t="s">
        <v>49</v>
      </c>
      <c r="C224" s="353"/>
      <c r="D224" s="354"/>
      <c r="E224" s="102"/>
      <c r="F224" s="103"/>
      <c r="G224" s="102"/>
      <c r="H224" s="99"/>
      <c r="I224" s="102"/>
      <c r="J224" s="103"/>
      <c r="K224" s="102"/>
      <c r="L224" s="99"/>
      <c r="M224" s="102"/>
      <c r="N224" s="103"/>
      <c r="O224" s="102"/>
      <c r="Q224" s="104">
        <f t="shared" si="142"/>
        <v>0</v>
      </c>
      <c r="R224" s="104">
        <f t="shared" si="142"/>
        <v>0</v>
      </c>
      <c r="S224" s="104">
        <f t="shared" si="142"/>
        <v>0</v>
      </c>
      <c r="T224" s="234">
        <f aca="true" t="shared" si="143" ref="T224:T232">+I224</f>
        <v>0</v>
      </c>
      <c r="U224" s="234">
        <f aca="true" t="shared" si="144" ref="U224:U232">+J224</f>
        <v>0</v>
      </c>
      <c r="V224" s="234">
        <f aca="true" t="shared" si="145" ref="V224:V232">+K224</f>
        <v>0</v>
      </c>
      <c r="W224" s="235">
        <f aca="true" t="shared" si="146" ref="W224:W232">+M224</f>
        <v>0</v>
      </c>
      <c r="X224" s="235">
        <f aca="true" t="shared" si="147" ref="X224:X232">+N224</f>
        <v>0</v>
      </c>
      <c r="Y224" s="235">
        <f aca="true" t="shared" si="148" ref="Y224:Y232">+O224</f>
        <v>0</v>
      </c>
    </row>
    <row r="225" spans="1:25" ht="12.75">
      <c r="A225" s="161" t="s">
        <v>93</v>
      </c>
      <c r="B225" s="346" t="s">
        <v>84</v>
      </c>
      <c r="C225" s="347"/>
      <c r="D225" s="348"/>
      <c r="E225" s="102"/>
      <c r="F225" s="103"/>
      <c r="G225" s="102"/>
      <c r="H225" s="99"/>
      <c r="I225" s="102"/>
      <c r="J225" s="103"/>
      <c r="K225" s="102"/>
      <c r="L225" s="99"/>
      <c r="M225" s="102"/>
      <c r="N225" s="103"/>
      <c r="O225" s="102"/>
      <c r="Q225" s="104">
        <f aca="true" t="shared" si="149" ref="Q225:Q232">+E225</f>
        <v>0</v>
      </c>
      <c r="R225" s="104">
        <f aca="true" t="shared" si="150" ref="R225:R232">+F225</f>
        <v>0</v>
      </c>
      <c r="S225" s="104">
        <f aca="true" t="shared" si="151" ref="S225:S232">+G225</f>
        <v>0</v>
      </c>
      <c r="T225" s="234">
        <f t="shared" si="143"/>
        <v>0</v>
      </c>
      <c r="U225" s="234">
        <f t="shared" si="144"/>
        <v>0</v>
      </c>
      <c r="V225" s="234">
        <f t="shared" si="145"/>
        <v>0</v>
      </c>
      <c r="W225" s="235">
        <f t="shared" si="146"/>
        <v>0</v>
      </c>
      <c r="X225" s="235">
        <f t="shared" si="147"/>
        <v>0</v>
      </c>
      <c r="Y225" s="235">
        <f t="shared" si="148"/>
        <v>0</v>
      </c>
    </row>
    <row r="226" spans="1:25" ht="12.75">
      <c r="A226" s="161" t="s">
        <v>94</v>
      </c>
      <c r="B226" s="346" t="s">
        <v>85</v>
      </c>
      <c r="C226" s="347"/>
      <c r="D226" s="348"/>
      <c r="E226" s="102"/>
      <c r="F226" s="103"/>
      <c r="G226" s="102"/>
      <c r="H226" s="99"/>
      <c r="I226" s="102"/>
      <c r="J226" s="103"/>
      <c r="K226" s="102"/>
      <c r="L226" s="99"/>
      <c r="M226" s="102"/>
      <c r="N226" s="103"/>
      <c r="O226" s="102"/>
      <c r="Q226" s="104">
        <f t="shared" si="149"/>
        <v>0</v>
      </c>
      <c r="R226" s="104">
        <f t="shared" si="150"/>
        <v>0</v>
      </c>
      <c r="S226" s="104">
        <f t="shared" si="151"/>
        <v>0</v>
      </c>
      <c r="T226" s="234">
        <f t="shared" si="143"/>
        <v>0</v>
      </c>
      <c r="U226" s="234">
        <f t="shared" si="144"/>
        <v>0</v>
      </c>
      <c r="V226" s="234">
        <f t="shared" si="145"/>
        <v>0</v>
      </c>
      <c r="W226" s="235">
        <f t="shared" si="146"/>
        <v>0</v>
      </c>
      <c r="X226" s="235">
        <f t="shared" si="147"/>
        <v>0</v>
      </c>
      <c r="Y226" s="235">
        <f t="shared" si="148"/>
        <v>0</v>
      </c>
    </row>
    <row r="227" spans="1:25" ht="12.75">
      <c r="A227" s="161" t="s">
        <v>95</v>
      </c>
      <c r="B227" s="346" t="s">
        <v>86</v>
      </c>
      <c r="C227" s="347"/>
      <c r="D227" s="348"/>
      <c r="E227" s="102"/>
      <c r="F227" s="103"/>
      <c r="G227" s="102"/>
      <c r="H227" s="99"/>
      <c r="I227" s="102"/>
      <c r="J227" s="103"/>
      <c r="K227" s="102"/>
      <c r="L227" s="99"/>
      <c r="M227" s="102"/>
      <c r="N227" s="103"/>
      <c r="O227" s="102"/>
      <c r="Q227" s="104">
        <f t="shared" si="149"/>
        <v>0</v>
      </c>
      <c r="R227" s="104">
        <f t="shared" si="150"/>
        <v>0</v>
      </c>
      <c r="S227" s="104">
        <f t="shared" si="151"/>
        <v>0</v>
      </c>
      <c r="T227" s="234">
        <f t="shared" si="143"/>
        <v>0</v>
      </c>
      <c r="U227" s="234">
        <f t="shared" si="144"/>
        <v>0</v>
      </c>
      <c r="V227" s="234">
        <f t="shared" si="145"/>
        <v>0</v>
      </c>
      <c r="W227" s="235">
        <f t="shared" si="146"/>
        <v>0</v>
      </c>
      <c r="X227" s="235">
        <f t="shared" si="147"/>
        <v>0</v>
      </c>
      <c r="Y227" s="235">
        <f t="shared" si="148"/>
        <v>0</v>
      </c>
    </row>
    <row r="228" spans="1:25" ht="12.75">
      <c r="A228" s="161" t="s">
        <v>96</v>
      </c>
      <c r="B228" s="346" t="s">
        <v>87</v>
      </c>
      <c r="C228" s="347"/>
      <c r="D228" s="348"/>
      <c r="E228" s="102"/>
      <c r="F228" s="103"/>
      <c r="G228" s="102"/>
      <c r="H228" s="99"/>
      <c r="I228" s="102"/>
      <c r="J228" s="103"/>
      <c r="K228" s="102"/>
      <c r="L228" s="99"/>
      <c r="M228" s="102"/>
      <c r="N228" s="103"/>
      <c r="O228" s="102"/>
      <c r="Q228" s="104">
        <f t="shared" si="149"/>
        <v>0</v>
      </c>
      <c r="R228" s="104">
        <f t="shared" si="150"/>
        <v>0</v>
      </c>
      <c r="S228" s="104">
        <f t="shared" si="151"/>
        <v>0</v>
      </c>
      <c r="T228" s="234">
        <f t="shared" si="143"/>
        <v>0</v>
      </c>
      <c r="U228" s="234">
        <f t="shared" si="144"/>
        <v>0</v>
      </c>
      <c r="V228" s="234">
        <f t="shared" si="145"/>
        <v>0</v>
      </c>
      <c r="W228" s="235">
        <f t="shared" si="146"/>
        <v>0</v>
      </c>
      <c r="X228" s="235">
        <f t="shared" si="147"/>
        <v>0</v>
      </c>
      <c r="Y228" s="235">
        <f t="shared" si="148"/>
        <v>0</v>
      </c>
    </row>
    <row r="229" spans="1:25" ht="12.75">
      <c r="A229" s="161" t="s">
        <v>97</v>
      </c>
      <c r="B229" s="346" t="s">
        <v>88</v>
      </c>
      <c r="C229" s="347"/>
      <c r="D229" s="348"/>
      <c r="E229" s="102"/>
      <c r="F229" s="103"/>
      <c r="G229" s="102"/>
      <c r="H229" s="99"/>
      <c r="I229" s="102"/>
      <c r="J229" s="103"/>
      <c r="K229" s="102"/>
      <c r="L229" s="99"/>
      <c r="M229" s="102"/>
      <c r="N229" s="103"/>
      <c r="O229" s="102"/>
      <c r="Q229" s="104">
        <f t="shared" si="149"/>
        <v>0</v>
      </c>
      <c r="R229" s="104">
        <f t="shared" si="150"/>
        <v>0</v>
      </c>
      <c r="S229" s="104">
        <f t="shared" si="151"/>
        <v>0</v>
      </c>
      <c r="T229" s="234">
        <f t="shared" si="143"/>
        <v>0</v>
      </c>
      <c r="U229" s="234">
        <f t="shared" si="144"/>
        <v>0</v>
      </c>
      <c r="V229" s="234">
        <f t="shared" si="145"/>
        <v>0</v>
      </c>
      <c r="W229" s="235">
        <f t="shared" si="146"/>
        <v>0</v>
      </c>
      <c r="X229" s="235">
        <f t="shared" si="147"/>
        <v>0</v>
      </c>
      <c r="Y229" s="235">
        <f t="shared" si="148"/>
        <v>0</v>
      </c>
    </row>
    <row r="230" spans="1:25" ht="12.75">
      <c r="A230" s="161" t="s">
        <v>98</v>
      </c>
      <c r="B230" s="346" t="s">
        <v>89</v>
      </c>
      <c r="C230" s="347"/>
      <c r="D230" s="348"/>
      <c r="E230" s="102"/>
      <c r="F230" s="103"/>
      <c r="G230" s="102"/>
      <c r="H230" s="99"/>
      <c r="I230" s="102"/>
      <c r="J230" s="103"/>
      <c r="K230" s="102"/>
      <c r="L230" s="99"/>
      <c r="M230" s="102"/>
      <c r="N230" s="103"/>
      <c r="O230" s="102"/>
      <c r="Q230" s="104">
        <f t="shared" si="149"/>
        <v>0</v>
      </c>
      <c r="R230" s="104">
        <f t="shared" si="150"/>
        <v>0</v>
      </c>
      <c r="S230" s="104">
        <f t="shared" si="151"/>
        <v>0</v>
      </c>
      <c r="T230" s="234">
        <f t="shared" si="143"/>
        <v>0</v>
      </c>
      <c r="U230" s="234">
        <f t="shared" si="144"/>
        <v>0</v>
      </c>
      <c r="V230" s="234">
        <f t="shared" si="145"/>
        <v>0</v>
      </c>
      <c r="W230" s="235">
        <f t="shared" si="146"/>
        <v>0</v>
      </c>
      <c r="X230" s="235">
        <f t="shared" si="147"/>
        <v>0</v>
      </c>
      <c r="Y230" s="235">
        <f t="shared" si="148"/>
        <v>0</v>
      </c>
    </row>
    <row r="231" spans="1:25" ht="12.75">
      <c r="A231" s="161" t="s">
        <v>99</v>
      </c>
      <c r="B231" s="346" t="s">
        <v>90</v>
      </c>
      <c r="C231" s="347"/>
      <c r="D231" s="348"/>
      <c r="E231" s="102"/>
      <c r="F231" s="103"/>
      <c r="G231" s="102"/>
      <c r="H231" s="99"/>
      <c r="I231" s="102"/>
      <c r="J231" s="103"/>
      <c r="K231" s="102"/>
      <c r="L231" s="99"/>
      <c r="M231" s="102"/>
      <c r="N231" s="103"/>
      <c r="O231" s="102"/>
      <c r="Q231" s="104">
        <f t="shared" si="149"/>
        <v>0</v>
      </c>
      <c r="R231" s="104">
        <f t="shared" si="150"/>
        <v>0</v>
      </c>
      <c r="S231" s="104">
        <f t="shared" si="151"/>
        <v>0</v>
      </c>
      <c r="T231" s="234">
        <f t="shared" si="143"/>
        <v>0</v>
      </c>
      <c r="U231" s="234">
        <f t="shared" si="144"/>
        <v>0</v>
      </c>
      <c r="V231" s="234">
        <f t="shared" si="145"/>
        <v>0</v>
      </c>
      <c r="W231" s="235">
        <f t="shared" si="146"/>
        <v>0</v>
      </c>
      <c r="X231" s="235">
        <f t="shared" si="147"/>
        <v>0</v>
      </c>
      <c r="Y231" s="235">
        <f t="shared" si="148"/>
        <v>0</v>
      </c>
    </row>
    <row r="232" spans="1:25" ht="13.5" thickBot="1">
      <c r="A232" s="161" t="s">
        <v>100</v>
      </c>
      <c r="B232" s="346" t="s">
        <v>50</v>
      </c>
      <c r="C232" s="347"/>
      <c r="D232" s="348"/>
      <c r="E232" s="102"/>
      <c r="F232" s="103"/>
      <c r="G232" s="102"/>
      <c r="H232" s="99"/>
      <c r="I232" s="102"/>
      <c r="J232" s="103"/>
      <c r="K232" s="102"/>
      <c r="L232" s="99"/>
      <c r="M232" s="102"/>
      <c r="N232" s="103"/>
      <c r="O232" s="102"/>
      <c r="Q232" s="104">
        <f t="shared" si="149"/>
        <v>0</v>
      </c>
      <c r="R232" s="104">
        <f t="shared" si="150"/>
        <v>0</v>
      </c>
      <c r="S232" s="104">
        <f t="shared" si="151"/>
        <v>0</v>
      </c>
      <c r="T232" s="107">
        <f t="shared" si="143"/>
        <v>0</v>
      </c>
      <c r="U232" s="108">
        <f t="shared" si="144"/>
        <v>0</v>
      </c>
      <c r="V232" s="108">
        <f t="shared" si="145"/>
        <v>0</v>
      </c>
      <c r="W232" s="231">
        <f t="shared" si="146"/>
        <v>0</v>
      </c>
      <c r="X232" s="232">
        <f t="shared" si="147"/>
        <v>0</v>
      </c>
      <c r="Y232" s="233">
        <f t="shared" si="148"/>
        <v>0</v>
      </c>
    </row>
    <row r="233" spans="1:25" ht="13.5" thickBot="1">
      <c r="A233" s="344" t="s">
        <v>70</v>
      </c>
      <c r="B233" s="345"/>
      <c r="C233" s="345"/>
      <c r="D233" s="345"/>
      <c r="E233" s="151">
        <f>+Q233</f>
        <v>0</v>
      </c>
      <c r="F233" s="151">
        <f>+R233</f>
        <v>0</v>
      </c>
      <c r="G233" s="151">
        <f>+S233</f>
        <v>0</v>
      </c>
      <c r="H233" s="149"/>
      <c r="I233" s="152">
        <f>+T233</f>
        <v>0</v>
      </c>
      <c r="J233" s="152">
        <f>+U233</f>
        <v>0</v>
      </c>
      <c r="K233" s="152">
        <f>+V233</f>
        <v>0</v>
      </c>
      <c r="L233" s="150"/>
      <c r="M233" s="152">
        <f>+W233</f>
        <v>0</v>
      </c>
      <c r="N233" s="152">
        <f>+X233</f>
        <v>0</v>
      </c>
      <c r="O233" s="152">
        <f>+Y233</f>
        <v>0</v>
      </c>
      <c r="Q233" s="203">
        <f aca="true" t="shared" si="152" ref="Q233:Y233">SUM(Q223:Q232)</f>
        <v>0</v>
      </c>
      <c r="R233" s="187">
        <f t="shared" si="152"/>
        <v>0</v>
      </c>
      <c r="S233" s="187">
        <f t="shared" si="152"/>
        <v>0</v>
      </c>
      <c r="T233" s="203">
        <f t="shared" si="152"/>
        <v>0</v>
      </c>
      <c r="U233" s="187">
        <f t="shared" si="152"/>
        <v>0</v>
      </c>
      <c r="V233" s="187">
        <f t="shared" si="152"/>
        <v>0</v>
      </c>
      <c r="W233" s="182">
        <f t="shared" si="152"/>
        <v>0</v>
      </c>
      <c r="X233" s="183">
        <f t="shared" si="152"/>
        <v>0</v>
      </c>
      <c r="Y233" s="183">
        <f t="shared" si="152"/>
        <v>0</v>
      </c>
    </row>
    <row r="234" spans="17:26" ht="13.5" thickBot="1">
      <c r="Q234" s="184" t="s">
        <v>80</v>
      </c>
      <c r="R234" s="186"/>
      <c r="S234" s="188">
        <f>+(S233+R233+Q233)/3</f>
        <v>0</v>
      </c>
      <c r="T234" s="117" t="s">
        <v>81</v>
      </c>
      <c r="U234" s="117"/>
      <c r="V234" s="188">
        <f>+(V233+U233+T233)/3</f>
        <v>0</v>
      </c>
      <c r="W234" s="184" t="s">
        <v>82</v>
      </c>
      <c r="X234" s="185"/>
      <c r="Y234" s="188">
        <f>+(Y233+X233+W233)/3</f>
        <v>0</v>
      </c>
      <c r="Z234" s="27"/>
    </row>
    <row r="235" spans="3:26" ht="13.5" thickBot="1">
      <c r="C235" s="118"/>
      <c r="R235" s="160"/>
      <c r="S235" s="205" t="s">
        <v>83</v>
      </c>
      <c r="T235" s="200"/>
      <c r="U235" s="200"/>
      <c r="V235" s="206"/>
      <c r="W235" s="207"/>
      <c r="X235" s="207"/>
      <c r="Y235" s="198">
        <f>+SUM(S234+V234+Y234)-MIN(S234,V234,Y234)</f>
        <v>0</v>
      </c>
      <c r="Z235" s="27"/>
    </row>
    <row r="236" spans="1:26" ht="15.75">
      <c r="A236" s="341" t="s">
        <v>64</v>
      </c>
      <c r="B236" s="342"/>
      <c r="C236" s="212">
        <f>+'INGRESO DATOS'!B42</f>
        <v>15</v>
      </c>
      <c r="Q236" s="27"/>
      <c r="R236" s="27"/>
      <c r="S236" s="46"/>
      <c r="T236" s="46"/>
      <c r="U236" s="46"/>
      <c r="V236" s="204"/>
      <c r="W236" s="46"/>
      <c r="X236" s="46"/>
      <c r="Y236" s="46"/>
      <c r="Z236" s="27"/>
    </row>
    <row r="237" spans="1:25" ht="15.75" thickBot="1">
      <c r="A237" s="339">
        <f>+'INGRESO DATOS'!C42</f>
        <v>0</v>
      </c>
      <c r="B237" s="340"/>
      <c r="C237" s="223">
        <f>+'INGRESO DATOS'!D42</f>
        <v>0</v>
      </c>
      <c r="E237" s="119"/>
      <c r="F237" s="92"/>
      <c r="G237" s="92"/>
      <c r="H237" s="93"/>
      <c r="I237" s="92"/>
      <c r="J237" s="92"/>
      <c r="K237" s="92"/>
      <c r="L237" s="27"/>
      <c r="M237" s="92"/>
      <c r="N237" s="92"/>
      <c r="O237" s="92"/>
      <c r="Q237" s="122"/>
      <c r="R237" s="122"/>
      <c r="S237" s="92"/>
      <c r="T237" s="92"/>
      <c r="U237" s="92"/>
      <c r="V237" s="92"/>
      <c r="W237" s="92"/>
      <c r="X237" s="92"/>
      <c r="Y237" s="92"/>
    </row>
    <row r="238" spans="1:25" ht="13.5" thickBot="1">
      <c r="A238" s="222" t="s">
        <v>46</v>
      </c>
      <c r="B238" s="360" t="s">
        <v>47</v>
      </c>
      <c r="C238" s="361"/>
      <c r="D238" s="362"/>
      <c r="E238" s="333" t="s">
        <v>65</v>
      </c>
      <c r="F238" s="334"/>
      <c r="G238" s="334"/>
      <c r="H238" s="96"/>
      <c r="I238" s="335" t="s">
        <v>65</v>
      </c>
      <c r="J238" s="335"/>
      <c r="K238" s="335"/>
      <c r="L238" s="96"/>
      <c r="M238" s="336" t="s">
        <v>65</v>
      </c>
      <c r="N238" s="336"/>
      <c r="O238" s="336"/>
      <c r="Q238" s="332" t="s">
        <v>66</v>
      </c>
      <c r="R238" s="332"/>
      <c r="S238" s="332"/>
      <c r="T238" s="332"/>
      <c r="U238" s="332"/>
      <c r="V238" s="332"/>
      <c r="W238" s="332"/>
      <c r="X238" s="332"/>
      <c r="Y238" s="332"/>
    </row>
    <row r="239" spans="1:27" ht="12.75">
      <c r="A239" s="161" t="s">
        <v>91</v>
      </c>
      <c r="B239" s="349" t="s">
        <v>48</v>
      </c>
      <c r="C239" s="350"/>
      <c r="D239" s="351"/>
      <c r="E239" s="97"/>
      <c r="F239" s="98"/>
      <c r="G239" s="97"/>
      <c r="H239" s="99"/>
      <c r="I239" s="97"/>
      <c r="J239" s="98"/>
      <c r="K239" s="97"/>
      <c r="L239" s="99"/>
      <c r="M239" s="97"/>
      <c r="N239" s="98"/>
      <c r="O239" s="97"/>
      <c r="Q239" s="100">
        <f aca="true" t="shared" si="153" ref="Q239:S240">+E239</f>
        <v>0</v>
      </c>
      <c r="R239" s="100">
        <f t="shared" si="153"/>
        <v>0</v>
      </c>
      <c r="S239" s="100">
        <f t="shared" si="153"/>
        <v>0</v>
      </c>
      <c r="T239" s="226">
        <f>+I239</f>
        <v>0</v>
      </c>
      <c r="U239" s="227">
        <f>+J239</f>
        <v>0</v>
      </c>
      <c r="V239" s="227">
        <f>+K239</f>
        <v>0</v>
      </c>
      <c r="W239" s="228">
        <f>+M239</f>
        <v>0</v>
      </c>
      <c r="X239" s="229">
        <f>+N239</f>
        <v>0</v>
      </c>
      <c r="Y239" s="230">
        <f>+O239</f>
        <v>0</v>
      </c>
      <c r="AA239" s="101"/>
    </row>
    <row r="240" spans="1:25" ht="12.75">
      <c r="A240" s="161" t="s">
        <v>92</v>
      </c>
      <c r="B240" s="352" t="s">
        <v>49</v>
      </c>
      <c r="C240" s="353"/>
      <c r="D240" s="354"/>
      <c r="E240" s="102"/>
      <c r="F240" s="103"/>
      <c r="G240" s="102"/>
      <c r="H240" s="99"/>
      <c r="I240" s="102"/>
      <c r="J240" s="103"/>
      <c r="K240" s="102"/>
      <c r="L240" s="99"/>
      <c r="M240" s="102"/>
      <c r="N240" s="103"/>
      <c r="O240" s="102"/>
      <c r="Q240" s="104">
        <f t="shared" si="153"/>
        <v>0</v>
      </c>
      <c r="R240" s="104">
        <f t="shared" si="153"/>
        <v>0</v>
      </c>
      <c r="S240" s="104">
        <f t="shared" si="153"/>
        <v>0</v>
      </c>
      <c r="T240" s="234">
        <f aca="true" t="shared" si="154" ref="T240:T248">+I240</f>
        <v>0</v>
      </c>
      <c r="U240" s="234">
        <f aca="true" t="shared" si="155" ref="U240:U248">+J240</f>
        <v>0</v>
      </c>
      <c r="V240" s="234">
        <f aca="true" t="shared" si="156" ref="V240:V248">+K240</f>
        <v>0</v>
      </c>
      <c r="W240" s="235">
        <f aca="true" t="shared" si="157" ref="W240:W248">+M240</f>
        <v>0</v>
      </c>
      <c r="X240" s="235">
        <f aca="true" t="shared" si="158" ref="X240:X248">+N240</f>
        <v>0</v>
      </c>
      <c r="Y240" s="235">
        <f aca="true" t="shared" si="159" ref="Y240:Y248">+O240</f>
        <v>0</v>
      </c>
    </row>
    <row r="241" spans="1:25" ht="12.75">
      <c r="A241" s="161" t="s">
        <v>93</v>
      </c>
      <c r="B241" s="346" t="s">
        <v>84</v>
      </c>
      <c r="C241" s="347"/>
      <c r="D241" s="348"/>
      <c r="E241" s="102"/>
      <c r="F241" s="103"/>
      <c r="G241" s="102"/>
      <c r="H241" s="99"/>
      <c r="I241" s="102"/>
      <c r="J241" s="103"/>
      <c r="K241" s="102"/>
      <c r="L241" s="99"/>
      <c r="M241" s="102"/>
      <c r="N241" s="103"/>
      <c r="O241" s="102"/>
      <c r="Q241" s="104">
        <f aca="true" t="shared" si="160" ref="Q241:Q248">+E241</f>
        <v>0</v>
      </c>
      <c r="R241" s="104">
        <f aca="true" t="shared" si="161" ref="R241:R248">+F241</f>
        <v>0</v>
      </c>
      <c r="S241" s="104">
        <f aca="true" t="shared" si="162" ref="S241:S248">+G241</f>
        <v>0</v>
      </c>
      <c r="T241" s="234">
        <f t="shared" si="154"/>
        <v>0</v>
      </c>
      <c r="U241" s="234">
        <f t="shared" si="155"/>
        <v>0</v>
      </c>
      <c r="V241" s="234">
        <f t="shared" si="156"/>
        <v>0</v>
      </c>
      <c r="W241" s="235">
        <f t="shared" si="157"/>
        <v>0</v>
      </c>
      <c r="X241" s="235">
        <f t="shared" si="158"/>
        <v>0</v>
      </c>
      <c r="Y241" s="235">
        <f t="shared" si="159"/>
        <v>0</v>
      </c>
    </row>
    <row r="242" spans="1:25" ht="12.75">
      <c r="A242" s="161" t="s">
        <v>94</v>
      </c>
      <c r="B242" s="346" t="s">
        <v>85</v>
      </c>
      <c r="C242" s="347"/>
      <c r="D242" s="348"/>
      <c r="E242" s="102"/>
      <c r="F242" s="103"/>
      <c r="G242" s="102"/>
      <c r="H242" s="99"/>
      <c r="I242" s="102"/>
      <c r="J242" s="103"/>
      <c r="K242" s="102"/>
      <c r="L242" s="99"/>
      <c r="M242" s="102"/>
      <c r="N242" s="103"/>
      <c r="O242" s="102"/>
      <c r="Q242" s="104">
        <f t="shared" si="160"/>
        <v>0</v>
      </c>
      <c r="R242" s="104">
        <f t="shared" si="161"/>
        <v>0</v>
      </c>
      <c r="S242" s="104">
        <f t="shared" si="162"/>
        <v>0</v>
      </c>
      <c r="T242" s="234">
        <f t="shared" si="154"/>
        <v>0</v>
      </c>
      <c r="U242" s="234">
        <f t="shared" si="155"/>
        <v>0</v>
      </c>
      <c r="V242" s="234">
        <f t="shared" si="156"/>
        <v>0</v>
      </c>
      <c r="W242" s="235">
        <f t="shared" si="157"/>
        <v>0</v>
      </c>
      <c r="X242" s="235">
        <f t="shared" si="158"/>
        <v>0</v>
      </c>
      <c r="Y242" s="235">
        <f t="shared" si="159"/>
        <v>0</v>
      </c>
    </row>
    <row r="243" spans="1:25" ht="12.75">
      <c r="A243" s="161" t="s">
        <v>95</v>
      </c>
      <c r="B243" s="346" t="s">
        <v>86</v>
      </c>
      <c r="C243" s="347"/>
      <c r="D243" s="348"/>
      <c r="E243" s="102"/>
      <c r="F243" s="103"/>
      <c r="G243" s="102"/>
      <c r="H243" s="99"/>
      <c r="I243" s="102"/>
      <c r="J243" s="103"/>
      <c r="K243" s="102"/>
      <c r="L243" s="99"/>
      <c r="M243" s="102"/>
      <c r="N243" s="103"/>
      <c r="O243" s="102"/>
      <c r="Q243" s="104">
        <f t="shared" si="160"/>
        <v>0</v>
      </c>
      <c r="R243" s="104">
        <f t="shared" si="161"/>
        <v>0</v>
      </c>
      <c r="S243" s="104">
        <f t="shared" si="162"/>
        <v>0</v>
      </c>
      <c r="T243" s="234">
        <f t="shared" si="154"/>
        <v>0</v>
      </c>
      <c r="U243" s="234">
        <f t="shared" si="155"/>
        <v>0</v>
      </c>
      <c r="V243" s="234">
        <f t="shared" si="156"/>
        <v>0</v>
      </c>
      <c r="W243" s="235">
        <f t="shared" si="157"/>
        <v>0</v>
      </c>
      <c r="X243" s="235">
        <f t="shared" si="158"/>
        <v>0</v>
      </c>
      <c r="Y243" s="235">
        <f t="shared" si="159"/>
        <v>0</v>
      </c>
    </row>
    <row r="244" spans="1:25" ht="12.75">
      <c r="A244" s="161" t="s">
        <v>96</v>
      </c>
      <c r="B244" s="346" t="s">
        <v>87</v>
      </c>
      <c r="C244" s="347"/>
      <c r="D244" s="348"/>
      <c r="E244" s="102"/>
      <c r="F244" s="103"/>
      <c r="G244" s="102"/>
      <c r="H244" s="99"/>
      <c r="I244" s="102"/>
      <c r="J244" s="103"/>
      <c r="K244" s="102"/>
      <c r="L244" s="99"/>
      <c r="M244" s="102"/>
      <c r="N244" s="103"/>
      <c r="O244" s="102"/>
      <c r="Q244" s="104">
        <f t="shared" si="160"/>
        <v>0</v>
      </c>
      <c r="R244" s="104">
        <f t="shared" si="161"/>
        <v>0</v>
      </c>
      <c r="S244" s="104">
        <f t="shared" si="162"/>
        <v>0</v>
      </c>
      <c r="T244" s="234">
        <f t="shared" si="154"/>
        <v>0</v>
      </c>
      <c r="U244" s="234">
        <f t="shared" si="155"/>
        <v>0</v>
      </c>
      <c r="V244" s="234">
        <f t="shared" si="156"/>
        <v>0</v>
      </c>
      <c r="W244" s="235">
        <f t="shared" si="157"/>
        <v>0</v>
      </c>
      <c r="X244" s="235">
        <f t="shared" si="158"/>
        <v>0</v>
      </c>
      <c r="Y244" s="235">
        <f t="shared" si="159"/>
        <v>0</v>
      </c>
    </row>
    <row r="245" spans="1:25" ht="12.75">
      <c r="A245" s="161" t="s">
        <v>97</v>
      </c>
      <c r="B245" s="346" t="s">
        <v>88</v>
      </c>
      <c r="C245" s="347"/>
      <c r="D245" s="348"/>
      <c r="E245" s="102"/>
      <c r="F245" s="103"/>
      <c r="G245" s="102"/>
      <c r="H245" s="99"/>
      <c r="I245" s="102"/>
      <c r="J245" s="103"/>
      <c r="K245" s="102"/>
      <c r="L245" s="99"/>
      <c r="M245" s="102"/>
      <c r="N245" s="103"/>
      <c r="O245" s="102"/>
      <c r="Q245" s="104">
        <f t="shared" si="160"/>
        <v>0</v>
      </c>
      <c r="R245" s="104">
        <f t="shared" si="161"/>
        <v>0</v>
      </c>
      <c r="S245" s="104">
        <f t="shared" si="162"/>
        <v>0</v>
      </c>
      <c r="T245" s="234">
        <f t="shared" si="154"/>
        <v>0</v>
      </c>
      <c r="U245" s="234">
        <f t="shared" si="155"/>
        <v>0</v>
      </c>
      <c r="V245" s="234">
        <f t="shared" si="156"/>
        <v>0</v>
      </c>
      <c r="W245" s="235">
        <f t="shared" si="157"/>
        <v>0</v>
      </c>
      <c r="X245" s="235">
        <f t="shared" si="158"/>
        <v>0</v>
      </c>
      <c r="Y245" s="235">
        <f t="shared" si="159"/>
        <v>0</v>
      </c>
    </row>
    <row r="246" spans="1:25" ht="12.75">
      <c r="A246" s="161" t="s">
        <v>98</v>
      </c>
      <c r="B246" s="346" t="s">
        <v>89</v>
      </c>
      <c r="C246" s="347"/>
      <c r="D246" s="348"/>
      <c r="E246" s="102"/>
      <c r="F246" s="103"/>
      <c r="G246" s="102"/>
      <c r="H246" s="99"/>
      <c r="I246" s="102"/>
      <c r="J246" s="103"/>
      <c r="K246" s="102"/>
      <c r="L246" s="99"/>
      <c r="M246" s="102"/>
      <c r="N246" s="103"/>
      <c r="O246" s="102"/>
      <c r="Q246" s="104">
        <f t="shared" si="160"/>
        <v>0</v>
      </c>
      <c r="R246" s="104">
        <f t="shared" si="161"/>
        <v>0</v>
      </c>
      <c r="S246" s="104">
        <f t="shared" si="162"/>
        <v>0</v>
      </c>
      <c r="T246" s="234">
        <f t="shared" si="154"/>
        <v>0</v>
      </c>
      <c r="U246" s="234">
        <f t="shared" si="155"/>
        <v>0</v>
      </c>
      <c r="V246" s="234">
        <f t="shared" si="156"/>
        <v>0</v>
      </c>
      <c r="W246" s="235">
        <f t="shared" si="157"/>
        <v>0</v>
      </c>
      <c r="X246" s="235">
        <f t="shared" si="158"/>
        <v>0</v>
      </c>
      <c r="Y246" s="235">
        <f t="shared" si="159"/>
        <v>0</v>
      </c>
    </row>
    <row r="247" spans="1:27" ht="12.75">
      <c r="A247" s="161" t="s">
        <v>99</v>
      </c>
      <c r="B247" s="346" t="s">
        <v>90</v>
      </c>
      <c r="C247" s="347"/>
      <c r="D247" s="348"/>
      <c r="E247" s="102"/>
      <c r="F247" s="103"/>
      <c r="G247" s="102"/>
      <c r="H247" s="99"/>
      <c r="I247" s="102"/>
      <c r="J247" s="103"/>
      <c r="K247" s="102"/>
      <c r="L247" s="99"/>
      <c r="M247" s="102"/>
      <c r="N247" s="103"/>
      <c r="O247" s="102"/>
      <c r="Q247" s="104">
        <f t="shared" si="160"/>
        <v>0</v>
      </c>
      <c r="R247" s="104">
        <f t="shared" si="161"/>
        <v>0</v>
      </c>
      <c r="S247" s="104">
        <f t="shared" si="162"/>
        <v>0</v>
      </c>
      <c r="T247" s="234">
        <f t="shared" si="154"/>
        <v>0</v>
      </c>
      <c r="U247" s="234">
        <f t="shared" si="155"/>
        <v>0</v>
      </c>
      <c r="V247" s="234">
        <f t="shared" si="156"/>
        <v>0</v>
      </c>
      <c r="W247" s="235">
        <f t="shared" si="157"/>
        <v>0</v>
      </c>
      <c r="X247" s="235">
        <f t="shared" si="158"/>
        <v>0</v>
      </c>
      <c r="Y247" s="235">
        <f t="shared" si="159"/>
        <v>0</v>
      </c>
      <c r="AA247" s="112"/>
    </row>
    <row r="248" spans="1:27" ht="13.5" thickBot="1">
      <c r="A248" s="161" t="s">
        <v>100</v>
      </c>
      <c r="B248" s="346" t="s">
        <v>50</v>
      </c>
      <c r="C248" s="347"/>
      <c r="D248" s="348"/>
      <c r="E248" s="102"/>
      <c r="F248" s="103"/>
      <c r="G248" s="102"/>
      <c r="H248" s="99"/>
      <c r="I248" s="102"/>
      <c r="J248" s="103"/>
      <c r="K248" s="102"/>
      <c r="L248" s="99"/>
      <c r="M248" s="102"/>
      <c r="N248" s="103"/>
      <c r="O248" s="102"/>
      <c r="Q248" s="104">
        <f t="shared" si="160"/>
        <v>0</v>
      </c>
      <c r="R248" s="104">
        <f t="shared" si="161"/>
        <v>0</v>
      </c>
      <c r="S248" s="104">
        <f t="shared" si="162"/>
        <v>0</v>
      </c>
      <c r="T248" s="107">
        <f t="shared" si="154"/>
        <v>0</v>
      </c>
      <c r="U248" s="108">
        <f t="shared" si="155"/>
        <v>0</v>
      </c>
      <c r="V248" s="108">
        <f t="shared" si="156"/>
        <v>0</v>
      </c>
      <c r="W248" s="231">
        <f t="shared" si="157"/>
        <v>0</v>
      </c>
      <c r="X248" s="232">
        <f t="shared" si="158"/>
        <v>0</v>
      </c>
      <c r="Y248" s="233">
        <f t="shared" si="159"/>
        <v>0</v>
      </c>
      <c r="AA248" s="112"/>
    </row>
    <row r="249" spans="1:25" ht="13.5" thickBot="1">
      <c r="A249" s="344" t="s">
        <v>70</v>
      </c>
      <c r="B249" s="345"/>
      <c r="C249" s="345"/>
      <c r="D249" s="345"/>
      <c r="E249" s="151">
        <f>+Q249</f>
        <v>0</v>
      </c>
      <c r="F249" s="151">
        <f>+R249</f>
        <v>0</v>
      </c>
      <c r="G249" s="151">
        <f>+S249</f>
        <v>0</v>
      </c>
      <c r="H249" s="149"/>
      <c r="I249" s="152">
        <f>+T249</f>
        <v>0</v>
      </c>
      <c r="J249" s="152">
        <f>+U249</f>
        <v>0</v>
      </c>
      <c r="K249" s="152">
        <f>+V249</f>
        <v>0</v>
      </c>
      <c r="L249" s="150"/>
      <c r="M249" s="152">
        <f>+W249</f>
        <v>0</v>
      </c>
      <c r="N249" s="152">
        <f>+X249</f>
        <v>0</v>
      </c>
      <c r="O249" s="152">
        <f>+Y249</f>
        <v>0</v>
      </c>
      <c r="Q249" s="203">
        <f aca="true" t="shared" si="163" ref="Q249:Y249">SUM(Q239:Q248)</f>
        <v>0</v>
      </c>
      <c r="R249" s="187">
        <f t="shared" si="163"/>
        <v>0</v>
      </c>
      <c r="S249" s="187">
        <f t="shared" si="163"/>
        <v>0</v>
      </c>
      <c r="T249" s="203">
        <f t="shared" si="163"/>
        <v>0</v>
      </c>
      <c r="U249" s="187">
        <f t="shared" si="163"/>
        <v>0</v>
      </c>
      <c r="V249" s="187">
        <f t="shared" si="163"/>
        <v>0</v>
      </c>
      <c r="W249" s="182">
        <f t="shared" si="163"/>
        <v>0</v>
      </c>
      <c r="X249" s="183">
        <f t="shared" si="163"/>
        <v>0</v>
      </c>
      <c r="Y249" s="183">
        <f t="shared" si="163"/>
        <v>0</v>
      </c>
    </row>
    <row r="250" spans="17:27" ht="13.5" thickBot="1">
      <c r="Q250" s="184" t="s">
        <v>80</v>
      </c>
      <c r="R250" s="186"/>
      <c r="S250" s="188">
        <f>+(S249+R249+Q249)/3</f>
        <v>0</v>
      </c>
      <c r="T250" s="117" t="s">
        <v>81</v>
      </c>
      <c r="U250" s="117"/>
      <c r="V250" s="188">
        <f>+(V249+U249+T249)/3</f>
        <v>0</v>
      </c>
      <c r="W250" s="184" t="s">
        <v>82</v>
      </c>
      <c r="X250" s="185"/>
      <c r="Y250" s="188">
        <f>+(Y249+X249+W249)/3</f>
        <v>0</v>
      </c>
      <c r="Z250" s="27"/>
      <c r="AA250" s="112"/>
    </row>
    <row r="251" spans="3:27" ht="13.5" thickBot="1">
      <c r="C251" s="118"/>
      <c r="R251" s="160"/>
      <c r="S251" s="205" t="s">
        <v>83</v>
      </c>
      <c r="T251" s="200"/>
      <c r="U251" s="200"/>
      <c r="V251" s="206"/>
      <c r="W251" s="207"/>
      <c r="X251" s="207"/>
      <c r="Y251" s="198">
        <f>+SUM(S250+V250+Y250)-MIN(S250,V250,Y250)</f>
        <v>0</v>
      </c>
      <c r="Z251" s="27"/>
      <c r="AA251" s="112"/>
    </row>
    <row r="252" spans="1:27" ht="15.75">
      <c r="A252" s="341" t="s">
        <v>64</v>
      </c>
      <c r="B252" s="342"/>
      <c r="C252" s="212">
        <f>+'INGRESO DATOS'!B43</f>
        <v>16</v>
      </c>
      <c r="Q252" s="27"/>
      <c r="R252" s="27"/>
      <c r="S252" s="46"/>
      <c r="T252" s="46"/>
      <c r="U252" s="46"/>
      <c r="V252" s="204"/>
      <c r="W252" s="46"/>
      <c r="X252" s="46"/>
      <c r="Y252" s="46"/>
      <c r="Z252" s="27"/>
      <c r="AA252" s="112"/>
    </row>
    <row r="253" spans="1:25" ht="15.75" thickBot="1">
      <c r="A253" s="339">
        <f>+'INGRESO DATOS'!C43</f>
        <v>0</v>
      </c>
      <c r="B253" s="340"/>
      <c r="C253" s="223">
        <f>+'INGRESO DATOS'!D43</f>
        <v>0</v>
      </c>
      <c r="E253" s="119"/>
      <c r="F253" s="92"/>
      <c r="G253" s="92"/>
      <c r="H253" s="93"/>
      <c r="I253" s="92"/>
      <c r="J253" s="92"/>
      <c r="K253" s="92"/>
      <c r="L253" s="27"/>
      <c r="M253" s="92"/>
      <c r="N253" s="92"/>
      <c r="O253" s="92"/>
      <c r="Q253" s="122"/>
      <c r="R253" s="122"/>
      <c r="S253" s="92"/>
      <c r="T253" s="92"/>
      <c r="U253" s="92"/>
      <c r="V253" s="92"/>
      <c r="W253" s="92"/>
      <c r="X253" s="92"/>
      <c r="Y253" s="92"/>
    </row>
    <row r="254" spans="1:25" ht="13.5" thickBot="1">
      <c r="A254" s="222" t="s">
        <v>46</v>
      </c>
      <c r="B254" s="360" t="s">
        <v>47</v>
      </c>
      <c r="C254" s="361"/>
      <c r="D254" s="362"/>
      <c r="E254" s="333" t="s">
        <v>65</v>
      </c>
      <c r="F254" s="334"/>
      <c r="G254" s="334"/>
      <c r="H254" s="96"/>
      <c r="I254" s="335" t="s">
        <v>65</v>
      </c>
      <c r="J254" s="335"/>
      <c r="K254" s="335"/>
      <c r="L254" s="96"/>
      <c r="M254" s="336" t="s">
        <v>65</v>
      </c>
      <c r="N254" s="336"/>
      <c r="O254" s="336"/>
      <c r="Q254" s="332" t="s">
        <v>66</v>
      </c>
      <c r="R254" s="332"/>
      <c r="S254" s="332"/>
      <c r="T254" s="332"/>
      <c r="U254" s="332"/>
      <c r="V254" s="332"/>
      <c r="W254" s="332"/>
      <c r="X254" s="332"/>
      <c r="Y254" s="332"/>
    </row>
    <row r="255" spans="1:27" ht="12.75">
      <c r="A255" s="161" t="s">
        <v>91</v>
      </c>
      <c r="B255" s="349" t="s">
        <v>48</v>
      </c>
      <c r="C255" s="350"/>
      <c r="D255" s="351"/>
      <c r="E255" s="97"/>
      <c r="F255" s="98"/>
      <c r="G255" s="97"/>
      <c r="H255" s="99"/>
      <c r="I255" s="97"/>
      <c r="J255" s="98"/>
      <c r="K255" s="97"/>
      <c r="L255" s="99"/>
      <c r="M255" s="97"/>
      <c r="N255" s="98"/>
      <c r="O255" s="97"/>
      <c r="Q255" s="100">
        <f aca="true" t="shared" si="164" ref="Q255:S256">+E255</f>
        <v>0</v>
      </c>
      <c r="R255" s="100">
        <f t="shared" si="164"/>
        <v>0</v>
      </c>
      <c r="S255" s="100">
        <f t="shared" si="164"/>
        <v>0</v>
      </c>
      <c r="T255" s="226">
        <f>+I255</f>
        <v>0</v>
      </c>
      <c r="U255" s="227">
        <f>+J255</f>
        <v>0</v>
      </c>
      <c r="V255" s="227">
        <f>+K255</f>
        <v>0</v>
      </c>
      <c r="W255" s="228">
        <f>+M255</f>
        <v>0</v>
      </c>
      <c r="X255" s="229">
        <f>+N255</f>
        <v>0</v>
      </c>
      <c r="Y255" s="230">
        <f>+O255</f>
        <v>0</v>
      </c>
      <c r="AA255" s="101"/>
    </row>
    <row r="256" spans="1:25" ht="12.75">
      <c r="A256" s="161" t="s">
        <v>92</v>
      </c>
      <c r="B256" s="352" t="s">
        <v>49</v>
      </c>
      <c r="C256" s="353"/>
      <c r="D256" s="354"/>
      <c r="E256" s="102"/>
      <c r="F256" s="103"/>
      <c r="G256" s="102"/>
      <c r="H256" s="99"/>
      <c r="I256" s="102"/>
      <c r="J256" s="103"/>
      <c r="K256" s="102"/>
      <c r="L256" s="99"/>
      <c r="M256" s="102"/>
      <c r="N256" s="103"/>
      <c r="O256" s="102"/>
      <c r="Q256" s="104">
        <f t="shared" si="164"/>
        <v>0</v>
      </c>
      <c r="R256" s="104">
        <f t="shared" si="164"/>
        <v>0</v>
      </c>
      <c r="S256" s="104">
        <f t="shared" si="164"/>
        <v>0</v>
      </c>
      <c r="T256" s="234">
        <f aca="true" t="shared" si="165" ref="T256:T264">+I256</f>
        <v>0</v>
      </c>
      <c r="U256" s="234">
        <f aca="true" t="shared" si="166" ref="U256:U264">+J256</f>
        <v>0</v>
      </c>
      <c r="V256" s="234">
        <f aca="true" t="shared" si="167" ref="V256:V264">+K256</f>
        <v>0</v>
      </c>
      <c r="W256" s="235">
        <f aca="true" t="shared" si="168" ref="W256:W264">+M256</f>
        <v>0</v>
      </c>
      <c r="X256" s="235">
        <f aca="true" t="shared" si="169" ref="X256:X264">+N256</f>
        <v>0</v>
      </c>
      <c r="Y256" s="235">
        <f aca="true" t="shared" si="170" ref="Y256:Y264">+O256</f>
        <v>0</v>
      </c>
    </row>
    <row r="257" spans="1:25" ht="12.75">
      <c r="A257" s="161" t="s">
        <v>93</v>
      </c>
      <c r="B257" s="346" t="s">
        <v>84</v>
      </c>
      <c r="C257" s="347"/>
      <c r="D257" s="348"/>
      <c r="E257" s="102"/>
      <c r="F257" s="103"/>
      <c r="G257" s="102"/>
      <c r="H257" s="99"/>
      <c r="I257" s="102"/>
      <c r="J257" s="103"/>
      <c r="K257" s="102"/>
      <c r="L257" s="99"/>
      <c r="M257" s="102"/>
      <c r="N257" s="103"/>
      <c r="O257" s="102"/>
      <c r="Q257" s="104">
        <f aca="true" t="shared" si="171" ref="Q257:Q264">+E257</f>
        <v>0</v>
      </c>
      <c r="R257" s="104">
        <f aca="true" t="shared" si="172" ref="R257:R264">+F257</f>
        <v>0</v>
      </c>
      <c r="S257" s="104">
        <f aca="true" t="shared" si="173" ref="S257:S264">+G257</f>
        <v>0</v>
      </c>
      <c r="T257" s="234">
        <f t="shared" si="165"/>
        <v>0</v>
      </c>
      <c r="U257" s="234">
        <f t="shared" si="166"/>
        <v>0</v>
      </c>
      <c r="V257" s="234">
        <f t="shared" si="167"/>
        <v>0</v>
      </c>
      <c r="W257" s="235">
        <f t="shared" si="168"/>
        <v>0</v>
      </c>
      <c r="X257" s="235">
        <f t="shared" si="169"/>
        <v>0</v>
      </c>
      <c r="Y257" s="235">
        <f t="shared" si="170"/>
        <v>0</v>
      </c>
    </row>
    <row r="258" spans="1:25" ht="12.75">
      <c r="A258" s="161" t="s">
        <v>94</v>
      </c>
      <c r="B258" s="346" t="s">
        <v>85</v>
      </c>
      <c r="C258" s="347"/>
      <c r="D258" s="348"/>
      <c r="E258" s="102"/>
      <c r="F258" s="103"/>
      <c r="G258" s="102"/>
      <c r="H258" s="99"/>
      <c r="I258" s="102"/>
      <c r="J258" s="103"/>
      <c r="K258" s="102"/>
      <c r="L258" s="99"/>
      <c r="M258" s="102"/>
      <c r="N258" s="103"/>
      <c r="O258" s="102"/>
      <c r="Q258" s="104">
        <f t="shared" si="171"/>
        <v>0</v>
      </c>
      <c r="R258" s="104">
        <f t="shared" si="172"/>
        <v>0</v>
      </c>
      <c r="S258" s="104">
        <f t="shared" si="173"/>
        <v>0</v>
      </c>
      <c r="T258" s="234">
        <f t="shared" si="165"/>
        <v>0</v>
      </c>
      <c r="U258" s="234">
        <f t="shared" si="166"/>
        <v>0</v>
      </c>
      <c r="V258" s="234">
        <f t="shared" si="167"/>
        <v>0</v>
      </c>
      <c r="W258" s="235">
        <f t="shared" si="168"/>
        <v>0</v>
      </c>
      <c r="X258" s="235">
        <f t="shared" si="169"/>
        <v>0</v>
      </c>
      <c r="Y258" s="235">
        <f t="shared" si="170"/>
        <v>0</v>
      </c>
    </row>
    <row r="259" spans="1:25" ht="12.75">
      <c r="A259" s="161" t="s">
        <v>95</v>
      </c>
      <c r="B259" s="346" t="s">
        <v>86</v>
      </c>
      <c r="C259" s="347"/>
      <c r="D259" s="348"/>
      <c r="E259" s="102"/>
      <c r="F259" s="103"/>
      <c r="G259" s="102"/>
      <c r="H259" s="99"/>
      <c r="I259" s="102"/>
      <c r="J259" s="103"/>
      <c r="K259" s="102"/>
      <c r="L259" s="99"/>
      <c r="M259" s="102"/>
      <c r="N259" s="103"/>
      <c r="O259" s="102"/>
      <c r="Q259" s="104">
        <f t="shared" si="171"/>
        <v>0</v>
      </c>
      <c r="R259" s="104">
        <f t="shared" si="172"/>
        <v>0</v>
      </c>
      <c r="S259" s="104">
        <f t="shared" si="173"/>
        <v>0</v>
      </c>
      <c r="T259" s="234">
        <f t="shared" si="165"/>
        <v>0</v>
      </c>
      <c r="U259" s="234">
        <f t="shared" si="166"/>
        <v>0</v>
      </c>
      <c r="V259" s="234">
        <f t="shared" si="167"/>
        <v>0</v>
      </c>
      <c r="W259" s="235">
        <f t="shared" si="168"/>
        <v>0</v>
      </c>
      <c r="X259" s="235">
        <f t="shared" si="169"/>
        <v>0</v>
      </c>
      <c r="Y259" s="235">
        <f t="shared" si="170"/>
        <v>0</v>
      </c>
    </row>
    <row r="260" spans="1:25" ht="12.75">
      <c r="A260" s="161" t="s">
        <v>96</v>
      </c>
      <c r="B260" s="346" t="s">
        <v>87</v>
      </c>
      <c r="C260" s="347"/>
      <c r="D260" s="348"/>
      <c r="E260" s="102"/>
      <c r="F260" s="103"/>
      <c r="G260" s="102"/>
      <c r="H260" s="99"/>
      <c r="I260" s="102"/>
      <c r="J260" s="103"/>
      <c r="K260" s="102"/>
      <c r="L260" s="99"/>
      <c r="M260" s="102"/>
      <c r="N260" s="103"/>
      <c r="O260" s="102"/>
      <c r="Q260" s="104">
        <f t="shared" si="171"/>
        <v>0</v>
      </c>
      <c r="R260" s="104">
        <f t="shared" si="172"/>
        <v>0</v>
      </c>
      <c r="S260" s="104">
        <f t="shared" si="173"/>
        <v>0</v>
      </c>
      <c r="T260" s="234">
        <f t="shared" si="165"/>
        <v>0</v>
      </c>
      <c r="U260" s="234">
        <f t="shared" si="166"/>
        <v>0</v>
      </c>
      <c r="V260" s="234">
        <f t="shared" si="167"/>
        <v>0</v>
      </c>
      <c r="W260" s="235">
        <f t="shared" si="168"/>
        <v>0</v>
      </c>
      <c r="X260" s="235">
        <f t="shared" si="169"/>
        <v>0</v>
      </c>
      <c r="Y260" s="235">
        <f t="shared" si="170"/>
        <v>0</v>
      </c>
    </row>
    <row r="261" spans="1:25" ht="12.75">
      <c r="A261" s="161" t="s">
        <v>97</v>
      </c>
      <c r="B261" s="346" t="s">
        <v>88</v>
      </c>
      <c r="C261" s="347"/>
      <c r="D261" s="348"/>
      <c r="E261" s="102"/>
      <c r="F261" s="103"/>
      <c r="G261" s="102"/>
      <c r="H261" s="99"/>
      <c r="I261" s="102"/>
      <c r="J261" s="103"/>
      <c r="K261" s="102"/>
      <c r="L261" s="99"/>
      <c r="M261" s="102"/>
      <c r="N261" s="103"/>
      <c r="O261" s="102"/>
      <c r="Q261" s="104">
        <f t="shared" si="171"/>
        <v>0</v>
      </c>
      <c r="R261" s="104">
        <f t="shared" si="172"/>
        <v>0</v>
      </c>
      <c r="S261" s="104">
        <f t="shared" si="173"/>
        <v>0</v>
      </c>
      <c r="T261" s="234">
        <f t="shared" si="165"/>
        <v>0</v>
      </c>
      <c r="U261" s="234">
        <f t="shared" si="166"/>
        <v>0</v>
      </c>
      <c r="V261" s="234">
        <f t="shared" si="167"/>
        <v>0</v>
      </c>
      <c r="W261" s="235">
        <f t="shared" si="168"/>
        <v>0</v>
      </c>
      <c r="X261" s="235">
        <f t="shared" si="169"/>
        <v>0</v>
      </c>
      <c r="Y261" s="235">
        <f t="shared" si="170"/>
        <v>0</v>
      </c>
    </row>
    <row r="262" spans="1:25" ht="12.75">
      <c r="A262" s="161" t="s">
        <v>98</v>
      </c>
      <c r="B262" s="346" t="s">
        <v>89</v>
      </c>
      <c r="C262" s="347"/>
      <c r="D262" s="348"/>
      <c r="E262" s="102"/>
      <c r="F262" s="103"/>
      <c r="G262" s="102"/>
      <c r="H262" s="99"/>
      <c r="I262" s="102"/>
      <c r="J262" s="103"/>
      <c r="K262" s="102"/>
      <c r="L262" s="99"/>
      <c r="M262" s="102"/>
      <c r="N262" s="103"/>
      <c r="O262" s="102"/>
      <c r="Q262" s="104">
        <f t="shared" si="171"/>
        <v>0</v>
      </c>
      <c r="R262" s="104">
        <f t="shared" si="172"/>
        <v>0</v>
      </c>
      <c r="S262" s="104">
        <f t="shared" si="173"/>
        <v>0</v>
      </c>
      <c r="T262" s="234">
        <f t="shared" si="165"/>
        <v>0</v>
      </c>
      <c r="U262" s="234">
        <f t="shared" si="166"/>
        <v>0</v>
      </c>
      <c r="V262" s="234">
        <f t="shared" si="167"/>
        <v>0</v>
      </c>
      <c r="W262" s="235">
        <f t="shared" si="168"/>
        <v>0</v>
      </c>
      <c r="X262" s="235">
        <f t="shared" si="169"/>
        <v>0</v>
      </c>
      <c r="Y262" s="235">
        <f t="shared" si="170"/>
        <v>0</v>
      </c>
    </row>
    <row r="263" spans="1:25" ht="12.75">
      <c r="A263" s="161" t="s">
        <v>99</v>
      </c>
      <c r="B263" s="346" t="s">
        <v>90</v>
      </c>
      <c r="C263" s="347"/>
      <c r="D263" s="348"/>
      <c r="E263" s="102"/>
      <c r="F263" s="103"/>
      <c r="G263" s="102"/>
      <c r="H263" s="99"/>
      <c r="I263" s="102"/>
      <c r="J263" s="103"/>
      <c r="K263" s="102"/>
      <c r="L263" s="99"/>
      <c r="M263" s="102"/>
      <c r="N263" s="103"/>
      <c r="O263" s="102"/>
      <c r="Q263" s="104">
        <f t="shared" si="171"/>
        <v>0</v>
      </c>
      <c r="R263" s="104">
        <f t="shared" si="172"/>
        <v>0</v>
      </c>
      <c r="S263" s="104">
        <f t="shared" si="173"/>
        <v>0</v>
      </c>
      <c r="T263" s="234">
        <f t="shared" si="165"/>
        <v>0</v>
      </c>
      <c r="U263" s="234">
        <f t="shared" si="166"/>
        <v>0</v>
      </c>
      <c r="V263" s="234">
        <f t="shared" si="167"/>
        <v>0</v>
      </c>
      <c r="W263" s="235">
        <f t="shared" si="168"/>
        <v>0</v>
      </c>
      <c r="X263" s="235">
        <f t="shared" si="169"/>
        <v>0</v>
      </c>
      <c r="Y263" s="235">
        <f t="shared" si="170"/>
        <v>0</v>
      </c>
    </row>
    <row r="264" spans="1:25" ht="13.5" thickBot="1">
      <c r="A264" s="161" t="s">
        <v>100</v>
      </c>
      <c r="B264" s="346" t="s">
        <v>50</v>
      </c>
      <c r="C264" s="347"/>
      <c r="D264" s="348"/>
      <c r="E264" s="102"/>
      <c r="F264" s="103"/>
      <c r="G264" s="102"/>
      <c r="H264" s="99"/>
      <c r="I264" s="102"/>
      <c r="J264" s="103"/>
      <c r="K264" s="102"/>
      <c r="L264" s="99"/>
      <c r="M264" s="102"/>
      <c r="N264" s="103"/>
      <c r="O264" s="102"/>
      <c r="Q264" s="104">
        <f t="shared" si="171"/>
        <v>0</v>
      </c>
      <c r="R264" s="104">
        <f t="shared" si="172"/>
        <v>0</v>
      </c>
      <c r="S264" s="104">
        <f t="shared" si="173"/>
        <v>0</v>
      </c>
      <c r="T264" s="107">
        <f t="shared" si="165"/>
        <v>0</v>
      </c>
      <c r="U264" s="108">
        <f t="shared" si="166"/>
        <v>0</v>
      </c>
      <c r="V264" s="108">
        <f t="shared" si="167"/>
        <v>0</v>
      </c>
      <c r="W264" s="231">
        <f t="shared" si="168"/>
        <v>0</v>
      </c>
      <c r="X264" s="232">
        <f t="shared" si="169"/>
        <v>0</v>
      </c>
      <c r="Y264" s="233">
        <f t="shared" si="170"/>
        <v>0</v>
      </c>
    </row>
    <row r="265" spans="1:25" ht="13.5" thickBot="1">
      <c r="A265" s="344" t="s">
        <v>70</v>
      </c>
      <c r="B265" s="345"/>
      <c r="C265" s="345"/>
      <c r="D265" s="345"/>
      <c r="E265" s="151">
        <f>+Q265</f>
        <v>0</v>
      </c>
      <c r="F265" s="151">
        <f>+R265</f>
        <v>0</v>
      </c>
      <c r="G265" s="151">
        <f>+S265</f>
        <v>0</v>
      </c>
      <c r="H265" s="149"/>
      <c r="I265" s="152">
        <f>+T265</f>
        <v>0</v>
      </c>
      <c r="J265" s="152">
        <f>+U265</f>
        <v>0</v>
      </c>
      <c r="K265" s="152">
        <f>+V265</f>
        <v>0</v>
      </c>
      <c r="L265" s="150"/>
      <c r="M265" s="152">
        <f>+W265</f>
        <v>0</v>
      </c>
      <c r="N265" s="152">
        <f>+X265</f>
        <v>0</v>
      </c>
      <c r="O265" s="152">
        <f>+Y265</f>
        <v>0</v>
      </c>
      <c r="Q265" s="203">
        <f aca="true" t="shared" si="174" ref="Q265:Y265">SUM(Q255:Q264)</f>
        <v>0</v>
      </c>
      <c r="R265" s="187">
        <f t="shared" si="174"/>
        <v>0</v>
      </c>
      <c r="S265" s="187">
        <f t="shared" si="174"/>
        <v>0</v>
      </c>
      <c r="T265" s="203">
        <f t="shared" si="174"/>
        <v>0</v>
      </c>
      <c r="U265" s="187">
        <f t="shared" si="174"/>
        <v>0</v>
      </c>
      <c r="V265" s="187">
        <f t="shared" si="174"/>
        <v>0</v>
      </c>
      <c r="W265" s="182">
        <f t="shared" si="174"/>
        <v>0</v>
      </c>
      <c r="X265" s="183">
        <f t="shared" si="174"/>
        <v>0</v>
      </c>
      <c r="Y265" s="183">
        <f t="shared" si="174"/>
        <v>0</v>
      </c>
    </row>
    <row r="266" spans="17:26" ht="13.5" thickBot="1">
      <c r="Q266" s="184" t="s">
        <v>80</v>
      </c>
      <c r="R266" s="186"/>
      <c r="S266" s="188">
        <f>+(S265+R265+Q265)/3</f>
        <v>0</v>
      </c>
      <c r="T266" s="117" t="s">
        <v>81</v>
      </c>
      <c r="U266" s="117"/>
      <c r="V266" s="188">
        <f>+(V265+U265+T265)/3</f>
        <v>0</v>
      </c>
      <c r="W266" s="184" t="s">
        <v>82</v>
      </c>
      <c r="X266" s="185"/>
      <c r="Y266" s="188">
        <f>+(Y265+X265+W265)/3</f>
        <v>0</v>
      </c>
      <c r="Z266" s="27"/>
    </row>
    <row r="267" spans="3:26" ht="13.5" thickBot="1">
      <c r="C267" s="118"/>
      <c r="R267" s="160"/>
      <c r="S267" s="205" t="s">
        <v>83</v>
      </c>
      <c r="T267" s="200"/>
      <c r="U267" s="200"/>
      <c r="V267" s="206"/>
      <c r="W267" s="207"/>
      <c r="X267" s="207"/>
      <c r="Y267" s="198">
        <f>+SUM(S266+V266+Y266)-MIN(S266,V266,Y266)</f>
        <v>0</v>
      </c>
      <c r="Z267" s="27"/>
    </row>
    <row r="268" spans="17:26" ht="12.75">
      <c r="Q268" s="27"/>
      <c r="R268" s="27"/>
      <c r="S268" s="46"/>
      <c r="T268" s="46"/>
      <c r="U268" s="46"/>
      <c r="V268" s="204"/>
      <c r="W268" s="27"/>
      <c r="X268" s="27"/>
      <c r="Y268" s="27"/>
      <c r="Z268" s="27"/>
    </row>
    <row r="269" spans="17:26" ht="12.75"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</sheetData>
  <sheetProtection password="CF7A" sheet="1" objects="1" scenarios="1"/>
  <mergeCells count="303">
    <mergeCell ref="B148:D148"/>
    <mergeCell ref="B130:D130"/>
    <mergeCell ref="B131:D131"/>
    <mergeCell ref="E1:N1"/>
    <mergeCell ref="B46:D46"/>
    <mergeCell ref="B62:D62"/>
    <mergeCell ref="B78:D78"/>
    <mergeCell ref="B70:D70"/>
    <mergeCell ref="B71:D71"/>
    <mergeCell ref="B72:D72"/>
    <mergeCell ref="B183:D183"/>
    <mergeCell ref="B176:D176"/>
    <mergeCell ref="B177:D177"/>
    <mergeCell ref="B178:D178"/>
    <mergeCell ref="B179:D179"/>
    <mergeCell ref="B180:D180"/>
    <mergeCell ref="B181:D181"/>
    <mergeCell ref="B182:D182"/>
    <mergeCell ref="B120:D120"/>
    <mergeCell ref="B127:D127"/>
    <mergeCell ref="B128:D128"/>
    <mergeCell ref="B129:D129"/>
    <mergeCell ref="B126:D126"/>
    <mergeCell ref="A125:B125"/>
    <mergeCell ref="A124:B124"/>
    <mergeCell ref="B116:D116"/>
    <mergeCell ref="B117:D117"/>
    <mergeCell ref="B118:D118"/>
    <mergeCell ref="B119:D119"/>
    <mergeCell ref="B112:D112"/>
    <mergeCell ref="B113:D113"/>
    <mergeCell ref="B114:D114"/>
    <mergeCell ref="B115:D115"/>
    <mergeCell ref="B102:D102"/>
    <mergeCell ref="B103:D103"/>
    <mergeCell ref="B104:D104"/>
    <mergeCell ref="B111:D111"/>
    <mergeCell ref="B110:D110"/>
    <mergeCell ref="A105:D105"/>
    <mergeCell ref="B98:D98"/>
    <mergeCell ref="B99:D99"/>
    <mergeCell ref="B100:D100"/>
    <mergeCell ref="B101:D101"/>
    <mergeCell ref="B88:D88"/>
    <mergeCell ref="B95:D95"/>
    <mergeCell ref="B96:D96"/>
    <mergeCell ref="B97:D97"/>
    <mergeCell ref="B94:D94"/>
    <mergeCell ref="B84:D84"/>
    <mergeCell ref="B85:D85"/>
    <mergeCell ref="B86:D86"/>
    <mergeCell ref="B87:D87"/>
    <mergeCell ref="B80:D80"/>
    <mergeCell ref="B81:D81"/>
    <mergeCell ref="B82:D82"/>
    <mergeCell ref="B83:D83"/>
    <mergeCell ref="B79:D79"/>
    <mergeCell ref="B66:D66"/>
    <mergeCell ref="B67:D67"/>
    <mergeCell ref="B68:D68"/>
    <mergeCell ref="B69:D69"/>
    <mergeCell ref="A73:D73"/>
    <mergeCell ref="A77:B77"/>
    <mergeCell ref="B64:D64"/>
    <mergeCell ref="B51:D51"/>
    <mergeCell ref="B52:D52"/>
    <mergeCell ref="B53:D53"/>
    <mergeCell ref="B54:D54"/>
    <mergeCell ref="A57:D57"/>
    <mergeCell ref="A60:B60"/>
    <mergeCell ref="B55:D55"/>
    <mergeCell ref="B56:D56"/>
    <mergeCell ref="B63:D63"/>
    <mergeCell ref="B36:D36"/>
    <mergeCell ref="B37:D37"/>
    <mergeCell ref="B38:D38"/>
    <mergeCell ref="B39:D39"/>
    <mergeCell ref="B32:D32"/>
    <mergeCell ref="B33:D33"/>
    <mergeCell ref="B34:D34"/>
    <mergeCell ref="B35:D35"/>
    <mergeCell ref="A265:D265"/>
    <mergeCell ref="A1:B1"/>
    <mergeCell ref="A7:C7"/>
    <mergeCell ref="B14:D14"/>
    <mergeCell ref="B15:D15"/>
    <mergeCell ref="B16:D16"/>
    <mergeCell ref="B17:D17"/>
    <mergeCell ref="B18:D18"/>
    <mergeCell ref="B19:D19"/>
    <mergeCell ref="B261:D261"/>
    <mergeCell ref="B262:D262"/>
    <mergeCell ref="B263:D263"/>
    <mergeCell ref="B264:D264"/>
    <mergeCell ref="B257:D257"/>
    <mergeCell ref="B258:D258"/>
    <mergeCell ref="B259:D259"/>
    <mergeCell ref="B260:D260"/>
    <mergeCell ref="M254:O254"/>
    <mergeCell ref="Q254:Y254"/>
    <mergeCell ref="B255:D255"/>
    <mergeCell ref="B256:D256"/>
    <mergeCell ref="B254:D254"/>
    <mergeCell ref="A249:D249"/>
    <mergeCell ref="E254:G254"/>
    <mergeCell ref="I254:K254"/>
    <mergeCell ref="B246:D246"/>
    <mergeCell ref="B247:D247"/>
    <mergeCell ref="B248:D248"/>
    <mergeCell ref="B242:D242"/>
    <mergeCell ref="B243:D243"/>
    <mergeCell ref="B244:D244"/>
    <mergeCell ref="B245:D245"/>
    <mergeCell ref="B239:D239"/>
    <mergeCell ref="B240:D240"/>
    <mergeCell ref="B241:D241"/>
    <mergeCell ref="B238:D238"/>
    <mergeCell ref="A233:D233"/>
    <mergeCell ref="Q238:Y238"/>
    <mergeCell ref="I238:K238"/>
    <mergeCell ref="M238:O238"/>
    <mergeCell ref="E238:G238"/>
    <mergeCell ref="B229:D229"/>
    <mergeCell ref="B230:D230"/>
    <mergeCell ref="B231:D231"/>
    <mergeCell ref="B232:D232"/>
    <mergeCell ref="B225:D225"/>
    <mergeCell ref="B226:D226"/>
    <mergeCell ref="B227:D227"/>
    <mergeCell ref="B228:D228"/>
    <mergeCell ref="M222:O222"/>
    <mergeCell ref="Q222:Y222"/>
    <mergeCell ref="B223:D223"/>
    <mergeCell ref="B224:D224"/>
    <mergeCell ref="B222:D222"/>
    <mergeCell ref="A217:D217"/>
    <mergeCell ref="E222:G222"/>
    <mergeCell ref="I222:K222"/>
    <mergeCell ref="B214:D214"/>
    <mergeCell ref="B215:D215"/>
    <mergeCell ref="B216:D216"/>
    <mergeCell ref="B210:D210"/>
    <mergeCell ref="B211:D211"/>
    <mergeCell ref="B212:D212"/>
    <mergeCell ref="B213:D213"/>
    <mergeCell ref="B207:D207"/>
    <mergeCell ref="B208:D208"/>
    <mergeCell ref="B209:D209"/>
    <mergeCell ref="B206:D206"/>
    <mergeCell ref="A201:D201"/>
    <mergeCell ref="Q206:Y206"/>
    <mergeCell ref="I206:K206"/>
    <mergeCell ref="M206:O206"/>
    <mergeCell ref="E206:G206"/>
    <mergeCell ref="B197:D197"/>
    <mergeCell ref="B198:D198"/>
    <mergeCell ref="B199:D199"/>
    <mergeCell ref="B200:D200"/>
    <mergeCell ref="B193:D193"/>
    <mergeCell ref="B194:D194"/>
    <mergeCell ref="B195:D195"/>
    <mergeCell ref="B196:D196"/>
    <mergeCell ref="M190:O190"/>
    <mergeCell ref="Q190:Y190"/>
    <mergeCell ref="B191:D191"/>
    <mergeCell ref="B192:D192"/>
    <mergeCell ref="B190:D190"/>
    <mergeCell ref="A185:D185"/>
    <mergeCell ref="E190:G190"/>
    <mergeCell ref="I190:K190"/>
    <mergeCell ref="B184:D184"/>
    <mergeCell ref="Q174:Y174"/>
    <mergeCell ref="E174:G174"/>
    <mergeCell ref="I174:K174"/>
    <mergeCell ref="M174:O174"/>
    <mergeCell ref="B175:D175"/>
    <mergeCell ref="B174:D174"/>
    <mergeCell ref="B165:D165"/>
    <mergeCell ref="B166:D166"/>
    <mergeCell ref="B167:D167"/>
    <mergeCell ref="B168:D168"/>
    <mergeCell ref="A169:D169"/>
    <mergeCell ref="B161:D161"/>
    <mergeCell ref="B162:D162"/>
    <mergeCell ref="B163:D163"/>
    <mergeCell ref="B164:D164"/>
    <mergeCell ref="M158:O158"/>
    <mergeCell ref="Q158:Y158"/>
    <mergeCell ref="B159:D159"/>
    <mergeCell ref="B160:D160"/>
    <mergeCell ref="B158:D158"/>
    <mergeCell ref="A153:D153"/>
    <mergeCell ref="E158:G158"/>
    <mergeCell ref="I158:K158"/>
    <mergeCell ref="B150:D150"/>
    <mergeCell ref="B151:D151"/>
    <mergeCell ref="B152:D152"/>
    <mergeCell ref="B149:D149"/>
    <mergeCell ref="Q142:Y142"/>
    <mergeCell ref="E142:G142"/>
    <mergeCell ref="I142:K142"/>
    <mergeCell ref="M142:O142"/>
    <mergeCell ref="B143:D143"/>
    <mergeCell ref="B144:D144"/>
    <mergeCell ref="B145:D145"/>
    <mergeCell ref="B146:D146"/>
    <mergeCell ref="B147:D147"/>
    <mergeCell ref="A137:D137"/>
    <mergeCell ref="B135:D135"/>
    <mergeCell ref="B136:D136"/>
    <mergeCell ref="B142:D142"/>
    <mergeCell ref="A140:B140"/>
    <mergeCell ref="A141:B141"/>
    <mergeCell ref="B134:D134"/>
    <mergeCell ref="E126:G126"/>
    <mergeCell ref="I126:K126"/>
    <mergeCell ref="M126:O126"/>
    <mergeCell ref="B132:D132"/>
    <mergeCell ref="B133:D133"/>
    <mergeCell ref="Q126:Y126"/>
    <mergeCell ref="A252:B252"/>
    <mergeCell ref="A253:B253"/>
    <mergeCell ref="A121:D121"/>
    <mergeCell ref="A236:B236"/>
    <mergeCell ref="A237:B237"/>
    <mergeCell ref="A205:B205"/>
    <mergeCell ref="A220:B220"/>
    <mergeCell ref="A221:B221"/>
    <mergeCell ref="A157:B157"/>
    <mergeCell ref="Q110:Y110"/>
    <mergeCell ref="E110:G110"/>
    <mergeCell ref="I110:K110"/>
    <mergeCell ref="M110:O110"/>
    <mergeCell ref="Q94:Y94"/>
    <mergeCell ref="E94:G94"/>
    <mergeCell ref="A204:B204"/>
    <mergeCell ref="I94:K94"/>
    <mergeCell ref="M94:O94"/>
    <mergeCell ref="A172:B172"/>
    <mergeCell ref="A173:B173"/>
    <mergeCell ref="A188:B188"/>
    <mergeCell ref="A189:B189"/>
    <mergeCell ref="A156:B156"/>
    <mergeCell ref="Q78:Y78"/>
    <mergeCell ref="E78:G78"/>
    <mergeCell ref="I78:K78"/>
    <mergeCell ref="M78:O78"/>
    <mergeCell ref="I62:K62"/>
    <mergeCell ref="M62:O62"/>
    <mergeCell ref="Q62:Y62"/>
    <mergeCell ref="A109:B109"/>
    <mergeCell ref="E62:G62"/>
    <mergeCell ref="A92:B92"/>
    <mergeCell ref="A93:B93"/>
    <mergeCell ref="A108:B108"/>
    <mergeCell ref="A89:D89"/>
    <mergeCell ref="B65:D65"/>
    <mergeCell ref="Q46:Y46"/>
    <mergeCell ref="E46:G46"/>
    <mergeCell ref="I46:K46"/>
    <mergeCell ref="M46:O46"/>
    <mergeCell ref="A41:D41"/>
    <mergeCell ref="A61:B61"/>
    <mergeCell ref="A76:B76"/>
    <mergeCell ref="B40:C40"/>
    <mergeCell ref="A45:B45"/>
    <mergeCell ref="A44:B44"/>
    <mergeCell ref="B47:D47"/>
    <mergeCell ref="B48:D48"/>
    <mergeCell ref="B49:D49"/>
    <mergeCell ref="B50:D50"/>
    <mergeCell ref="M29:O29"/>
    <mergeCell ref="Q29:Y29"/>
    <mergeCell ref="B30:D30"/>
    <mergeCell ref="B31:D31"/>
    <mergeCell ref="B29:D29"/>
    <mergeCell ref="E29:G29"/>
    <mergeCell ref="I29:K29"/>
    <mergeCell ref="X4:Y4"/>
    <mergeCell ref="A13:B13"/>
    <mergeCell ref="A27:B27"/>
    <mergeCell ref="A28:B28"/>
    <mergeCell ref="A25:D25"/>
    <mergeCell ref="B20:D20"/>
    <mergeCell ref="B21:D21"/>
    <mergeCell ref="B22:D22"/>
    <mergeCell ref="B23:D23"/>
    <mergeCell ref="B24:D24"/>
    <mergeCell ref="Q14:Y14"/>
    <mergeCell ref="E14:G14"/>
    <mergeCell ref="I14:K14"/>
    <mergeCell ref="M14:O14"/>
    <mergeCell ref="W6:Y6"/>
    <mergeCell ref="A9:C9"/>
    <mergeCell ref="A6:B6"/>
    <mergeCell ref="E6:G6"/>
    <mergeCell ref="I6:K6"/>
    <mergeCell ref="M6:O6"/>
    <mergeCell ref="N3:V3"/>
    <mergeCell ref="A12:B12"/>
    <mergeCell ref="Q6:S6"/>
    <mergeCell ref="T6:V6"/>
    <mergeCell ref="O4:S4"/>
  </mergeCells>
  <dataValidations count="1">
    <dataValidation type="decimal" allowBlank="1" showErrorMessage="1" errorTitle="Número no válido" error="El número tiene que ser entre 0 y 10" sqref="E255:O264 E239:O248 E223:O232 E207:O216 E191:O200 E175:O184 E159:O168 E143:O152 E127:O136 E111:O120 E95:O104 E79:O88 E63:O72 E47:O56 E30:O40 E15:O24">
      <formula1>0</formula1>
      <formula2>10</formula2>
    </dataValidation>
  </dataValidations>
  <hyperlinks>
    <hyperlink ref="C3" r:id="rId1" display="www.apuca.com.ar"/>
    <hyperlink ref="A1:B1" location="Menu!A1" display="VOLVER AL MENU PRINCIPAL"/>
  </hyperlinks>
  <printOptions/>
  <pageMargins left="0.5902777777777778" right="0" top="0.5902777777777778" bottom="0" header="0.5118055555555555" footer="0.5118055555555555"/>
  <pageSetup horizontalDpi="300" verticalDpi="3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T32"/>
  <sheetViews>
    <sheetView workbookViewId="0" topLeftCell="A1">
      <selection activeCell="C33" sqref="C33"/>
    </sheetView>
  </sheetViews>
  <sheetFormatPr defaultColWidth="11.421875" defaultRowHeight="12.75"/>
  <cols>
    <col min="1" max="1" width="7.00390625" style="0" customWidth="1"/>
    <col min="2" max="2" width="15.57421875" style="126" customWidth="1"/>
    <col min="3" max="3" width="24.421875" style="126" customWidth="1"/>
    <col min="4" max="4" width="18.8515625" style="126" customWidth="1"/>
    <col min="5" max="5" width="12.28125" style="126" customWidth="1"/>
    <col min="6" max="6" width="10.7109375" style="126" customWidth="1"/>
    <col min="7" max="7" width="10.28125" style="126" customWidth="1"/>
    <col min="8" max="8" width="10.421875" style="126" customWidth="1"/>
    <col min="9" max="9" width="11.00390625" style="126" customWidth="1"/>
    <col min="10" max="10" width="7.421875" style="126" customWidth="1"/>
    <col min="11" max="11" width="5.8515625" style="126" customWidth="1"/>
    <col min="12" max="12" width="27.140625" style="0" customWidth="1"/>
    <col min="13" max="13" width="10.140625" style="0" customWidth="1"/>
    <col min="14" max="14" width="11.00390625" style="0" customWidth="1"/>
    <col min="15" max="15" width="26.57421875" style="0" customWidth="1"/>
    <col min="16" max="16384" width="11.00390625" style="0" customWidth="1"/>
  </cols>
  <sheetData>
    <row r="1" spans="2:4" ht="20.25" customHeight="1">
      <c r="B1" s="370" t="s">
        <v>74</v>
      </c>
      <c r="C1" s="371"/>
      <c r="D1" s="179"/>
    </row>
    <row r="3" spans="2:11" s="145" customFormat="1" ht="21" customHeight="1">
      <c r="B3" s="372" t="s">
        <v>78</v>
      </c>
      <c r="C3" s="373"/>
      <c r="D3" s="373"/>
      <c r="E3" s="373"/>
      <c r="F3" s="373"/>
      <c r="G3" s="373"/>
      <c r="H3" s="373"/>
      <c r="I3" s="373"/>
      <c r="J3" s="374"/>
      <c r="K3" s="144"/>
    </row>
    <row r="4" spans="2:10" ht="13.5" thickBot="1">
      <c r="B4" s="127"/>
      <c r="C4" s="127"/>
      <c r="D4" s="127"/>
      <c r="E4" s="127"/>
      <c r="F4" s="127"/>
      <c r="G4" s="127"/>
      <c r="H4" s="127"/>
      <c r="I4" s="128"/>
      <c r="J4" s="128"/>
    </row>
    <row r="5" spans="3:10" ht="13.5" thickBot="1">
      <c r="C5" s="385" t="s">
        <v>0</v>
      </c>
      <c r="D5" s="385"/>
      <c r="E5" s="385"/>
      <c r="F5" s="385"/>
      <c r="I5" s="129"/>
      <c r="J5" s="129"/>
    </row>
    <row r="6" spans="3:10" ht="13.5" thickBot="1">
      <c r="C6" s="386" t="s">
        <v>1</v>
      </c>
      <c r="D6" s="386"/>
      <c r="E6" s="386"/>
      <c r="F6" s="386"/>
      <c r="I6" s="56"/>
      <c r="J6" s="56"/>
    </row>
    <row r="7" spans="2:10" ht="13.5" thickBot="1">
      <c r="B7" s="130"/>
      <c r="C7" s="130"/>
      <c r="D7" s="131"/>
      <c r="E7" s="1"/>
      <c r="F7" s="131"/>
      <c r="H7" s="132"/>
      <c r="I7" s="130"/>
      <c r="J7" s="130"/>
    </row>
    <row r="8" spans="3:14" ht="12.75">
      <c r="C8" s="133" t="s">
        <v>2</v>
      </c>
      <c r="D8" s="376">
        <f>+'INGRESO DATOS'!E10</f>
        <v>0</v>
      </c>
      <c r="E8" s="377"/>
      <c r="F8" s="377"/>
      <c r="G8" s="378"/>
      <c r="I8" s="134"/>
      <c r="J8" s="258"/>
      <c r="K8" s="259"/>
      <c r="L8" s="27"/>
      <c r="M8" s="47"/>
      <c r="N8" s="47"/>
    </row>
    <row r="9" spans="3:14" ht="12.75">
      <c r="C9" s="135" t="s">
        <v>3</v>
      </c>
      <c r="D9" s="379">
        <f>+'INGRESO DATOS'!D11</f>
        <v>0</v>
      </c>
      <c r="E9" s="380"/>
      <c r="F9" s="380"/>
      <c r="G9" s="381"/>
      <c r="I9" s="136"/>
      <c r="J9" s="260"/>
      <c r="K9" s="259"/>
      <c r="L9" s="27"/>
      <c r="M9" s="47"/>
      <c r="N9" s="47"/>
    </row>
    <row r="10" spans="3:14" ht="13.5" thickBot="1">
      <c r="C10" s="135" t="s">
        <v>4</v>
      </c>
      <c r="D10" s="382">
        <f>+'INGRESO DATOS'!D12</f>
        <v>0</v>
      </c>
      <c r="E10" s="383"/>
      <c r="F10" s="383"/>
      <c r="G10" s="384"/>
      <c r="I10" s="137"/>
      <c r="J10" s="259"/>
      <c r="K10" s="259"/>
      <c r="L10" s="27"/>
      <c r="M10" s="47"/>
      <c r="N10" s="47"/>
    </row>
    <row r="11" spans="3:14" ht="13.5" thickBot="1">
      <c r="C11" s="125" t="s">
        <v>5</v>
      </c>
      <c r="D11" s="146">
        <f>+'INGRESO DATOS'!E13</f>
        <v>0</v>
      </c>
      <c r="E11" s="2"/>
      <c r="F11" s="138"/>
      <c r="G11" s="139"/>
      <c r="J11" s="259"/>
      <c r="K11" s="259"/>
      <c r="L11" s="27"/>
      <c r="M11" s="47"/>
      <c r="N11" s="47"/>
    </row>
    <row r="12" spans="2:14" ht="6.75" customHeight="1">
      <c r="B12" s="140"/>
      <c r="C12" s="140"/>
      <c r="D12" s="140"/>
      <c r="E12" s="140"/>
      <c r="F12" s="140"/>
      <c r="G12" s="140"/>
      <c r="H12" s="140"/>
      <c r="I12" s="140"/>
      <c r="J12" s="257"/>
      <c r="K12" s="259"/>
      <c r="L12" s="27"/>
      <c r="M12" s="47"/>
      <c r="N12" s="47"/>
    </row>
    <row r="13" spans="12:14" ht="13.5" thickBot="1">
      <c r="L13" s="47"/>
      <c r="M13" s="47"/>
      <c r="N13" s="47"/>
    </row>
    <row r="14" spans="1:14" s="265" customFormat="1" ht="13.5" thickBot="1">
      <c r="A14" s="240" t="s">
        <v>102</v>
      </c>
      <c r="B14" s="387" t="s">
        <v>6</v>
      </c>
      <c r="C14" s="388"/>
      <c r="D14" s="389"/>
      <c r="E14" s="390"/>
      <c r="F14" s="391" t="s">
        <v>7</v>
      </c>
      <c r="G14" s="392"/>
      <c r="H14" s="392"/>
      <c r="I14" s="393"/>
      <c r="J14" s="153" t="s">
        <v>79</v>
      </c>
      <c r="K14" s="263"/>
      <c r="L14" s="264"/>
      <c r="M14" s="264"/>
      <c r="N14" s="264"/>
    </row>
    <row r="15" spans="1:15" s="265" customFormat="1" ht="13.5" thickBot="1">
      <c r="A15" s="239"/>
      <c r="B15" s="238" t="s">
        <v>25</v>
      </c>
      <c r="C15" s="180" t="s">
        <v>8</v>
      </c>
      <c r="D15" s="267" t="s">
        <v>9</v>
      </c>
      <c r="E15" s="181" t="s">
        <v>10</v>
      </c>
      <c r="F15" s="268" t="s">
        <v>11</v>
      </c>
      <c r="G15" s="269" t="s">
        <v>12</v>
      </c>
      <c r="H15" s="269" t="s">
        <v>13</v>
      </c>
      <c r="I15" s="270" t="s">
        <v>14</v>
      </c>
      <c r="J15" s="156"/>
      <c r="K15" s="263"/>
      <c r="L15" s="266"/>
      <c r="M15" s="266"/>
      <c r="N15" s="266"/>
      <c r="O15" s="266"/>
    </row>
    <row r="16" spans="1:20" ht="15">
      <c r="A16" s="241">
        <v>1</v>
      </c>
      <c r="B16" s="262">
        <f>+'INGRESO DATOS'!C28</f>
        <v>0</v>
      </c>
      <c r="C16" s="417">
        <f>+'INGRESO DATOS'!D28</f>
        <v>0</v>
      </c>
      <c r="D16" s="262">
        <f>+'INGRESO DATOS'!E28</f>
        <v>0</v>
      </c>
      <c r="E16" s="274">
        <f>+'INGRESO DATOS'!F28</f>
        <v>0</v>
      </c>
      <c r="F16" s="275">
        <f>+'INGRESO DE PUNTAJES'!S26</f>
        <v>0</v>
      </c>
      <c r="G16" s="276">
        <f>+'INGRESO DE PUNTAJES'!V26</f>
        <v>0</v>
      </c>
      <c r="H16" s="277">
        <f>+'INGRESO DE PUNTAJES'!Y26</f>
        <v>0</v>
      </c>
      <c r="I16" s="278">
        <f>+'INGRESO DE PUNTAJES'!Y27</f>
        <v>0</v>
      </c>
      <c r="J16" s="154"/>
      <c r="L16" s="46"/>
      <c r="M16" s="27"/>
      <c r="N16" s="27"/>
      <c r="O16" s="27"/>
      <c r="P16" s="4"/>
      <c r="Q16" s="4"/>
      <c r="R16" s="4"/>
      <c r="S16" s="4"/>
      <c r="T16" s="4"/>
    </row>
    <row r="17" spans="1:20" ht="15">
      <c r="A17" s="241">
        <v>2</v>
      </c>
      <c r="B17" s="418">
        <f>+'INGRESO DATOS'!C29</f>
        <v>0</v>
      </c>
      <c r="C17" s="419">
        <f>+'INGRESO DATOS'!D29</f>
        <v>0</v>
      </c>
      <c r="D17" s="418">
        <f>+'INGRESO DATOS'!E29</f>
        <v>0</v>
      </c>
      <c r="E17" s="420">
        <f>+'INGRESO DATOS'!F29</f>
        <v>0</v>
      </c>
      <c r="F17" s="143">
        <f>+'INGRESO DE PUNTAJES'!S42</f>
        <v>0</v>
      </c>
      <c r="G17" s="141">
        <f>+'INGRESO DE PUNTAJES'!V42</f>
        <v>0</v>
      </c>
      <c r="H17" s="142">
        <f>+'INGRESO DE PUNTAJES'!Y42</f>
        <v>0</v>
      </c>
      <c r="I17" s="243">
        <f>+'INGRESO DE PUNTAJES'!Y43</f>
        <v>0</v>
      </c>
      <c r="J17" s="154"/>
      <c r="L17" s="27"/>
      <c r="M17" s="27"/>
      <c r="N17" s="27"/>
      <c r="O17" s="27"/>
      <c r="P17" s="4"/>
      <c r="Q17" s="4"/>
      <c r="R17" s="4"/>
      <c r="S17" s="4"/>
      <c r="T17" s="4"/>
    </row>
    <row r="18" spans="1:20" ht="15">
      <c r="A18" s="241">
        <v>3</v>
      </c>
      <c r="B18" s="418">
        <f>+'INGRESO DATOS'!C30</f>
        <v>0</v>
      </c>
      <c r="C18" s="419">
        <f>+'INGRESO DATOS'!D30</f>
        <v>0</v>
      </c>
      <c r="D18" s="418">
        <f>+'INGRESO DATOS'!E30</f>
        <v>0</v>
      </c>
      <c r="E18" s="420">
        <f>+'INGRESO DATOS'!F30</f>
        <v>0</v>
      </c>
      <c r="F18" s="143">
        <f>+'INGRESO DE PUNTAJES'!S58</f>
        <v>0</v>
      </c>
      <c r="G18" s="141">
        <f>+'INGRESO DE PUNTAJES'!V58</f>
        <v>0</v>
      </c>
      <c r="H18" s="142">
        <f>+'INGRESO DE PUNTAJES'!Y58</f>
        <v>0</v>
      </c>
      <c r="I18" s="242">
        <f>+'INGRESO DE PUNTAJES'!Y59</f>
        <v>0</v>
      </c>
      <c r="J18" s="154"/>
      <c r="L18" s="27"/>
      <c r="M18" s="27"/>
      <c r="N18" s="27"/>
      <c r="O18" s="27"/>
      <c r="P18" s="4"/>
      <c r="Q18" s="4"/>
      <c r="R18" s="4"/>
      <c r="S18" s="4"/>
      <c r="T18" s="4"/>
    </row>
    <row r="19" spans="1:20" ht="15">
      <c r="A19" s="241">
        <v>4</v>
      </c>
      <c r="B19" s="418">
        <f>+'INGRESO DATOS'!C31</f>
        <v>0</v>
      </c>
      <c r="C19" s="419">
        <f>+'INGRESO DATOS'!D31</f>
        <v>0</v>
      </c>
      <c r="D19" s="418">
        <f>+'INGRESO DATOS'!E31</f>
        <v>0</v>
      </c>
      <c r="E19" s="420">
        <f>+'INGRESO DATOS'!F31</f>
        <v>0</v>
      </c>
      <c r="F19" s="143">
        <f>+'INGRESO DE PUNTAJES'!S74</f>
        <v>0</v>
      </c>
      <c r="G19" s="141">
        <f>+'INGRESO DE PUNTAJES'!V74</f>
        <v>0</v>
      </c>
      <c r="H19" s="142">
        <f>+'INGRESO DE PUNTAJES'!Y74</f>
        <v>0</v>
      </c>
      <c r="I19" s="157">
        <f>+'INGRESO DE PUNTAJES'!Y75</f>
        <v>0</v>
      </c>
      <c r="J19" s="154"/>
      <c r="L19" s="261"/>
      <c r="M19" s="27"/>
      <c r="N19" s="27"/>
      <c r="O19" s="27"/>
      <c r="P19" s="4"/>
      <c r="Q19" s="4"/>
      <c r="R19" s="4"/>
      <c r="S19" s="4"/>
      <c r="T19" s="4"/>
    </row>
    <row r="20" spans="1:15" ht="15">
      <c r="A20" s="241">
        <v>5</v>
      </c>
      <c r="B20" s="418">
        <f>+'INGRESO DATOS'!C32</f>
        <v>0</v>
      </c>
      <c r="C20" s="419">
        <f>+'INGRESO DATOS'!D32</f>
        <v>0</v>
      </c>
      <c r="D20" s="418">
        <f>+'INGRESO DATOS'!E32</f>
        <v>0</v>
      </c>
      <c r="E20" s="420">
        <f>+'INGRESO DATOS'!F32</f>
        <v>0</v>
      </c>
      <c r="F20" s="143">
        <f>+'INGRESO DE PUNTAJES'!S90</f>
        <v>0</v>
      </c>
      <c r="G20" s="141">
        <f>+'INGRESO DE PUNTAJES'!V90</f>
        <v>0</v>
      </c>
      <c r="H20" s="142">
        <f>+'INGRESO DE PUNTAJES'!Y90</f>
        <v>0</v>
      </c>
      <c r="I20" s="157">
        <f>+'INGRESO DE PUNTAJES'!Y91</f>
        <v>0</v>
      </c>
      <c r="J20" s="154"/>
      <c r="L20" s="375"/>
      <c r="M20" s="375"/>
      <c r="N20" s="375"/>
      <c r="O20" s="375"/>
    </row>
    <row r="21" spans="1:15" ht="15">
      <c r="A21" s="241">
        <v>6</v>
      </c>
      <c r="B21" s="418">
        <f>+'INGRESO DATOS'!C33</f>
        <v>0</v>
      </c>
      <c r="C21" s="419">
        <f>+'INGRESO DATOS'!D33</f>
        <v>0</v>
      </c>
      <c r="D21" s="418">
        <f>+'INGRESO DATOS'!E33</f>
        <v>0</v>
      </c>
      <c r="E21" s="420">
        <f>+'INGRESO DATOS'!F33</f>
        <v>0</v>
      </c>
      <c r="F21" s="143">
        <f>+'INGRESO DE PUNTAJES'!S106</f>
        <v>0</v>
      </c>
      <c r="G21" s="141">
        <f>+'INGRESO DE PUNTAJES'!V106</f>
        <v>0</v>
      </c>
      <c r="H21" s="142">
        <f>+'INGRESO DE PUNTAJES'!Y106</f>
        <v>0</v>
      </c>
      <c r="I21" s="157">
        <f>+'INGRESO DE PUNTAJES'!Y107</f>
        <v>0</v>
      </c>
      <c r="J21" s="154"/>
      <c r="L21" s="27"/>
      <c r="M21" s="27"/>
      <c r="N21" s="27"/>
      <c r="O21" s="27"/>
    </row>
    <row r="22" spans="1:10" ht="15">
      <c r="A22" s="241">
        <v>7</v>
      </c>
      <c r="B22" s="418">
        <f>+'INGRESO DATOS'!C34</f>
        <v>0</v>
      </c>
      <c r="C22" s="419">
        <f>+'INGRESO DATOS'!D34</f>
        <v>0</v>
      </c>
      <c r="D22" s="418">
        <f>+'INGRESO DATOS'!E34</f>
        <v>0</v>
      </c>
      <c r="E22" s="420">
        <f>+'INGRESO DATOS'!F34</f>
        <v>0</v>
      </c>
      <c r="F22" s="143">
        <f>+'INGRESO DE PUNTAJES'!S122</f>
        <v>0</v>
      </c>
      <c r="G22" s="141">
        <f>+'INGRESO DE PUNTAJES'!V122</f>
        <v>0</v>
      </c>
      <c r="H22" s="142">
        <f>+'INGRESO DE PUNTAJES'!Y122</f>
        <v>0</v>
      </c>
      <c r="I22" s="157">
        <f>+'INGRESO DE PUNTAJES'!Y123</f>
        <v>0</v>
      </c>
      <c r="J22" s="154"/>
    </row>
    <row r="23" spans="1:10" ht="15">
      <c r="A23" s="241">
        <v>8</v>
      </c>
      <c r="B23" s="418">
        <f>+'INGRESO DATOS'!C35</f>
        <v>0</v>
      </c>
      <c r="C23" s="419">
        <f>+'INGRESO DATOS'!D35</f>
        <v>0</v>
      </c>
      <c r="D23" s="418">
        <f>+'INGRESO DATOS'!E35</f>
        <v>0</v>
      </c>
      <c r="E23" s="420">
        <f>+'INGRESO DATOS'!F35</f>
        <v>0</v>
      </c>
      <c r="F23" s="143">
        <f>+'INGRESO DE PUNTAJES'!S138</f>
        <v>0</v>
      </c>
      <c r="G23" s="141">
        <f>+'INGRESO DE PUNTAJES'!V138</f>
        <v>0</v>
      </c>
      <c r="H23" s="142">
        <f>+'INGRESO DE PUNTAJES'!Y138</f>
        <v>0</v>
      </c>
      <c r="I23" s="157">
        <f>+'INGRESO DE PUNTAJES'!Y139</f>
        <v>0</v>
      </c>
      <c r="J23" s="154"/>
    </row>
    <row r="24" spans="1:10" ht="15">
      <c r="A24" s="241">
        <v>9</v>
      </c>
      <c r="B24" s="418">
        <f>+'INGRESO DATOS'!C36</f>
        <v>0</v>
      </c>
      <c r="C24" s="419">
        <f>+'INGRESO DATOS'!D36</f>
        <v>0</v>
      </c>
      <c r="D24" s="418">
        <f>+'INGRESO DATOS'!E36</f>
        <v>0</v>
      </c>
      <c r="E24" s="420">
        <f>+'INGRESO DATOS'!F36</f>
        <v>0</v>
      </c>
      <c r="F24" s="143">
        <f>+'INGRESO DE PUNTAJES'!S154</f>
        <v>0</v>
      </c>
      <c r="G24" s="141">
        <f>+'INGRESO DE PUNTAJES'!V154</f>
        <v>0</v>
      </c>
      <c r="H24" s="142">
        <f>+'INGRESO DE PUNTAJES'!Y154</f>
        <v>0</v>
      </c>
      <c r="I24" s="157">
        <f>+'INGRESO DE PUNTAJES'!Y155</f>
        <v>0</v>
      </c>
      <c r="J24" s="154"/>
    </row>
    <row r="25" spans="1:10" ht="15">
      <c r="A25" s="241">
        <v>10</v>
      </c>
      <c r="B25" s="418">
        <f>+'INGRESO DATOS'!C37</f>
        <v>0</v>
      </c>
      <c r="C25" s="419">
        <f>+'INGRESO DATOS'!D37</f>
        <v>0</v>
      </c>
      <c r="D25" s="418">
        <f>+'INGRESO DATOS'!E37</f>
        <v>0</v>
      </c>
      <c r="E25" s="420">
        <f>+'INGRESO DATOS'!F37</f>
        <v>0</v>
      </c>
      <c r="F25" s="143">
        <f>+'INGRESO DE PUNTAJES'!S170</f>
        <v>0</v>
      </c>
      <c r="G25" s="141">
        <f>+'INGRESO DE PUNTAJES'!V170</f>
        <v>0</v>
      </c>
      <c r="H25" s="142">
        <f>+'INGRESO DE PUNTAJES'!Y170</f>
        <v>0</v>
      </c>
      <c r="I25" s="157">
        <f>+'INGRESO DE PUNTAJES'!Y171</f>
        <v>0</v>
      </c>
      <c r="J25" s="154"/>
    </row>
    <row r="26" spans="1:10" ht="15">
      <c r="A26" s="241">
        <v>11</v>
      </c>
      <c r="B26" s="418">
        <f>+'INGRESO DATOS'!C38</f>
        <v>0</v>
      </c>
      <c r="C26" s="419">
        <f>+'INGRESO DATOS'!D38</f>
        <v>0</v>
      </c>
      <c r="D26" s="418">
        <f>+'INGRESO DATOS'!E38</f>
        <v>0</v>
      </c>
      <c r="E26" s="420">
        <f>+'INGRESO DATOS'!F38</f>
        <v>0</v>
      </c>
      <c r="F26" s="143">
        <f>+'INGRESO DE PUNTAJES'!S186</f>
        <v>0</v>
      </c>
      <c r="G26" s="141">
        <f>+'INGRESO DE PUNTAJES'!V186</f>
        <v>0</v>
      </c>
      <c r="H26" s="142">
        <f>+'INGRESO DE PUNTAJES'!Y186</f>
        <v>0</v>
      </c>
      <c r="I26" s="157">
        <f>+'INGRESO DE PUNTAJES'!Y187</f>
        <v>0</v>
      </c>
      <c r="J26" s="154"/>
    </row>
    <row r="27" spans="1:10" ht="15">
      <c r="A27" s="241">
        <v>12</v>
      </c>
      <c r="B27" s="418">
        <f>+'INGRESO DATOS'!C39</f>
        <v>0</v>
      </c>
      <c r="C27" s="419">
        <f>+'INGRESO DATOS'!D39</f>
        <v>0</v>
      </c>
      <c r="D27" s="418">
        <f>+'INGRESO DATOS'!E39</f>
        <v>0</v>
      </c>
      <c r="E27" s="420">
        <f>+'INGRESO DATOS'!F39</f>
        <v>0</v>
      </c>
      <c r="F27" s="143">
        <f>+'INGRESO DE PUNTAJES'!S202</f>
        <v>0</v>
      </c>
      <c r="G27" s="141">
        <f>+'INGRESO DE PUNTAJES'!V202</f>
        <v>0</v>
      </c>
      <c r="H27" s="142">
        <f>+'INGRESO DE PUNTAJES'!Y202</f>
        <v>0</v>
      </c>
      <c r="I27" s="157">
        <f>+'INGRESO DE PUNTAJES'!Y203</f>
        <v>0</v>
      </c>
      <c r="J27" s="154"/>
    </row>
    <row r="28" spans="1:10" ht="15">
      <c r="A28" s="241">
        <v>13</v>
      </c>
      <c r="B28" s="418">
        <f>+'INGRESO DATOS'!C40</f>
        <v>0</v>
      </c>
      <c r="C28" s="419">
        <f>+'INGRESO DATOS'!D40</f>
        <v>0</v>
      </c>
      <c r="D28" s="418">
        <f>+'INGRESO DATOS'!E40</f>
        <v>0</v>
      </c>
      <c r="E28" s="420">
        <f>+'INGRESO DATOS'!F40</f>
        <v>0</v>
      </c>
      <c r="F28" s="143">
        <f>+'INGRESO DE PUNTAJES'!S218</f>
        <v>0</v>
      </c>
      <c r="G28" s="141">
        <f>+'INGRESO DE PUNTAJES'!V218</f>
        <v>0</v>
      </c>
      <c r="H28" s="142">
        <f>+'INGRESO DE PUNTAJES'!Y218</f>
        <v>0</v>
      </c>
      <c r="I28" s="157">
        <f>+'INGRESO DE PUNTAJES'!Y219</f>
        <v>0</v>
      </c>
      <c r="J28" s="154"/>
    </row>
    <row r="29" spans="1:10" ht="15">
      <c r="A29" s="241">
        <v>14</v>
      </c>
      <c r="B29" s="418">
        <f>+'INGRESO DATOS'!C41</f>
        <v>0</v>
      </c>
      <c r="C29" s="419">
        <f>+'INGRESO DATOS'!D41</f>
        <v>0</v>
      </c>
      <c r="D29" s="418">
        <f>+'INGRESO DATOS'!E41</f>
        <v>0</v>
      </c>
      <c r="E29" s="420">
        <f>+'INGRESO DATOS'!F41</f>
        <v>0</v>
      </c>
      <c r="F29" s="143">
        <f>+'INGRESO DE PUNTAJES'!S234</f>
        <v>0</v>
      </c>
      <c r="G29" s="141">
        <f>+'INGRESO DE PUNTAJES'!V234</f>
        <v>0</v>
      </c>
      <c r="H29" s="142">
        <f>+'INGRESO DE PUNTAJES'!Y234</f>
        <v>0</v>
      </c>
      <c r="I29" s="157">
        <f>+'INGRESO DE PUNTAJES'!Y235</f>
        <v>0</v>
      </c>
      <c r="J29" s="154"/>
    </row>
    <row r="30" spans="1:10" ht="15">
      <c r="A30" s="241">
        <v>15</v>
      </c>
      <c r="B30" s="418">
        <f>+'INGRESO DATOS'!C42</f>
        <v>0</v>
      </c>
      <c r="C30" s="419">
        <f>+'INGRESO DATOS'!D42</f>
        <v>0</v>
      </c>
      <c r="D30" s="418">
        <f>+'INGRESO DATOS'!E42</f>
        <v>0</v>
      </c>
      <c r="E30" s="420">
        <f>+'INGRESO DATOS'!F42</f>
        <v>0</v>
      </c>
      <c r="F30" s="143">
        <f>+'INGRESO DE PUNTAJES'!S250</f>
        <v>0</v>
      </c>
      <c r="G30" s="141">
        <f>+'INGRESO DE PUNTAJES'!V250</f>
        <v>0</v>
      </c>
      <c r="H30" s="142">
        <f>+'INGRESO DE PUNTAJES'!Y250</f>
        <v>0</v>
      </c>
      <c r="I30" s="157">
        <f>+'INGRESO DE PUNTAJES'!Y251</f>
        <v>0</v>
      </c>
      <c r="J30" s="154"/>
    </row>
    <row r="31" spans="1:10" ht="15.75" thickBot="1">
      <c r="A31" s="239">
        <v>16</v>
      </c>
      <c r="B31" s="421">
        <f>+'INGRESO DATOS'!C43</f>
        <v>0</v>
      </c>
      <c r="C31" s="422">
        <f>+'INGRESO DATOS'!D43</f>
        <v>0</v>
      </c>
      <c r="D31" s="421">
        <f>+'INGRESO DATOS'!E43</f>
        <v>0</v>
      </c>
      <c r="E31" s="423">
        <f>+'INGRESO DATOS'!F43</f>
        <v>0</v>
      </c>
      <c r="F31" s="279">
        <f>+'INGRESO DE PUNTAJES'!S266</f>
        <v>0</v>
      </c>
      <c r="G31" s="271">
        <f>+'INGRESO DE PUNTAJES'!V266</f>
        <v>0</v>
      </c>
      <c r="H31" s="272">
        <f>+'INGRESO DE PUNTAJES'!Y266</f>
        <v>0</v>
      </c>
      <c r="I31" s="273">
        <f>+'INGRESO DE PUNTAJES'!Y267</f>
        <v>0</v>
      </c>
      <c r="J31" s="155"/>
    </row>
    <row r="32" ht="12.75">
      <c r="I32" s="147"/>
    </row>
  </sheetData>
  <sheetProtection selectLockedCells="1"/>
  <mergeCells count="10">
    <mergeCell ref="B1:C1"/>
    <mergeCell ref="B3:J3"/>
    <mergeCell ref="L20:O20"/>
    <mergeCell ref="D8:G8"/>
    <mergeCell ref="D9:G9"/>
    <mergeCell ref="D10:G10"/>
    <mergeCell ref="C5:F5"/>
    <mergeCell ref="C6:F6"/>
    <mergeCell ref="B14:E14"/>
    <mergeCell ref="F14:I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B2:I15"/>
  <sheetViews>
    <sheetView tabSelected="1" workbookViewId="0" topLeftCell="A1">
      <selection activeCell="C15" sqref="C15"/>
    </sheetView>
  </sheetViews>
  <sheetFormatPr defaultColWidth="11.421875" defaultRowHeight="12.75"/>
  <cols>
    <col min="8" max="8" width="44.8515625" style="0" customWidth="1"/>
  </cols>
  <sheetData>
    <row r="1" ht="13.5" thickBot="1"/>
    <row r="2" spans="2:9" ht="12.75">
      <c r="B2" s="397"/>
      <c r="C2" s="398"/>
      <c r="D2" s="398"/>
      <c r="E2" s="398"/>
      <c r="F2" s="398"/>
      <c r="G2" s="398"/>
      <c r="H2" s="398"/>
      <c r="I2" s="399"/>
    </row>
    <row r="3" spans="2:9" ht="34.5" customHeight="1">
      <c r="B3" s="247"/>
      <c r="C3" s="396"/>
      <c r="D3" s="404" t="s">
        <v>15</v>
      </c>
      <c r="E3" s="404"/>
      <c r="F3" s="404"/>
      <c r="G3" s="404"/>
      <c r="H3" s="404"/>
      <c r="I3" s="249"/>
    </row>
    <row r="4" spans="2:9" ht="21.75" customHeight="1">
      <c r="B4" s="248"/>
      <c r="C4" s="396"/>
      <c r="D4" s="405" t="s">
        <v>107</v>
      </c>
      <c r="E4" s="405"/>
      <c r="F4" s="405"/>
      <c r="G4" s="405"/>
      <c r="H4" s="405"/>
      <c r="I4" s="250"/>
    </row>
    <row r="5" spans="2:9" ht="12.75">
      <c r="B5" s="394"/>
      <c r="C5" s="400"/>
      <c r="D5" s="400"/>
      <c r="E5" s="400"/>
      <c r="F5" s="400"/>
      <c r="G5" s="400"/>
      <c r="H5" s="400"/>
      <c r="I5" s="401"/>
    </row>
    <row r="6" spans="2:9" ht="12.75">
      <c r="B6" s="394"/>
      <c r="C6" s="400"/>
      <c r="D6" s="400"/>
      <c r="E6" s="400"/>
      <c r="F6" s="400"/>
      <c r="G6" s="400"/>
      <c r="H6" s="400"/>
      <c r="I6" s="401"/>
    </row>
    <row r="7" spans="2:9" s="145" customFormat="1" ht="27.75" customHeight="1">
      <c r="B7" s="394"/>
      <c r="C7" s="424" t="s">
        <v>71</v>
      </c>
      <c r="D7" s="424"/>
      <c r="E7" s="424"/>
      <c r="F7" s="424"/>
      <c r="G7" s="424"/>
      <c r="H7" s="424"/>
      <c r="I7" s="251"/>
    </row>
    <row r="8" spans="2:9" s="145" customFormat="1" ht="30.75" customHeight="1">
      <c r="B8" s="394"/>
      <c r="C8" s="424" t="s">
        <v>72</v>
      </c>
      <c r="D8" s="424"/>
      <c r="E8" s="424"/>
      <c r="F8" s="424"/>
      <c r="G8" s="424"/>
      <c r="H8" s="424"/>
      <c r="I8" s="251"/>
    </row>
    <row r="9" spans="2:9" s="145" customFormat="1" ht="25.5" customHeight="1">
      <c r="B9" s="394"/>
      <c r="C9" s="424" t="s">
        <v>108</v>
      </c>
      <c r="D9" s="424"/>
      <c r="E9" s="424"/>
      <c r="F9" s="424"/>
      <c r="G9" s="424"/>
      <c r="H9" s="424"/>
      <c r="I9" s="251"/>
    </row>
    <row r="10" spans="2:9" s="145" customFormat="1" ht="30.75" customHeight="1">
      <c r="B10" s="394"/>
      <c r="C10" s="424" t="s">
        <v>73</v>
      </c>
      <c r="D10" s="424"/>
      <c r="E10" s="424"/>
      <c r="F10" s="424"/>
      <c r="G10" s="424"/>
      <c r="H10" s="424"/>
      <c r="I10" s="251"/>
    </row>
    <row r="11" spans="2:9" ht="10.5" customHeight="1">
      <c r="B11" s="394"/>
      <c r="C11" s="400"/>
      <c r="D11" s="400"/>
      <c r="E11" s="400"/>
      <c r="F11" s="400"/>
      <c r="G11" s="400"/>
      <c r="H11" s="400"/>
      <c r="I11" s="401"/>
    </row>
    <row r="12" spans="2:9" ht="12.75">
      <c r="B12" s="394"/>
      <c r="C12" s="400"/>
      <c r="D12" s="400"/>
      <c r="E12" s="400"/>
      <c r="F12" s="400"/>
      <c r="G12" s="400"/>
      <c r="H12" s="400"/>
      <c r="I12" s="401"/>
    </row>
    <row r="13" spans="2:9" ht="13.5" thickBot="1">
      <c r="B13" s="395"/>
      <c r="C13" s="402"/>
      <c r="D13" s="402"/>
      <c r="E13" s="402"/>
      <c r="F13" s="402"/>
      <c r="G13" s="402"/>
      <c r="H13" s="402"/>
      <c r="I13" s="403"/>
    </row>
    <row r="15" ht="18">
      <c r="D15" s="252" t="s">
        <v>106</v>
      </c>
    </row>
  </sheetData>
  <sheetProtection/>
  <mergeCells count="11">
    <mergeCell ref="B2:I2"/>
    <mergeCell ref="C5:I6"/>
    <mergeCell ref="C11:I13"/>
    <mergeCell ref="D3:H3"/>
    <mergeCell ref="D4:H4"/>
    <mergeCell ref="C7:H7"/>
    <mergeCell ref="C8:H8"/>
    <mergeCell ref="C9:H9"/>
    <mergeCell ref="C10:H10"/>
    <mergeCell ref="B5:B13"/>
    <mergeCell ref="C3:C4"/>
  </mergeCells>
  <hyperlinks>
    <hyperlink ref="C7:H7" location="'INGRESO DATOS'!A1" display="INGRESO DE LOS DATOS PARA INICIO "/>
    <hyperlink ref="C8:H8" location="PUNTAJES!A1" display="INGRESO DE PUNTAJES DE CADA JUEZ Y RONDA"/>
    <hyperlink ref="C9:H9" location="'CLASIFICACION 3 JUECES'!A1" display="PLANILLA CLASIFICATORIA DE CONCURSO CON 3 JUECES"/>
    <hyperlink ref="C10:H10" location="'Modelo Planillas'!A1" display="MODELO DE PLANILLA PARA LOS JUECES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L30"/>
  <sheetViews>
    <sheetView workbookViewId="0" topLeftCell="A1">
      <selection activeCell="B1" sqref="B1:D1"/>
    </sheetView>
  </sheetViews>
  <sheetFormatPr defaultColWidth="11.421875" defaultRowHeight="12.75"/>
  <cols>
    <col min="1" max="1" width="4.421875" style="0" customWidth="1"/>
    <col min="2" max="2" width="10.57421875" style="0" customWidth="1"/>
    <col min="3" max="3" width="7.28125" style="0" customWidth="1"/>
    <col min="4" max="4" width="27.7109375" style="0" customWidth="1"/>
    <col min="5" max="5" width="5.7109375" style="0" customWidth="1"/>
    <col min="6" max="6" width="13.421875" style="0" customWidth="1"/>
    <col min="7" max="7" width="10.00390625" style="0" customWidth="1"/>
    <col min="8" max="8" width="9.57421875" style="0" customWidth="1"/>
    <col min="9" max="9" width="8.7109375" style="0" customWidth="1"/>
    <col min="10" max="10" width="24.7109375" style="0" customWidth="1"/>
    <col min="11" max="11" width="11.00390625" style="0" customWidth="1"/>
    <col min="12" max="12" width="10.57421875" style="0" customWidth="1"/>
    <col min="13" max="16384" width="11.00390625" style="0" customWidth="1"/>
  </cols>
  <sheetData>
    <row r="1" spans="2:4" ht="20.25" customHeight="1">
      <c r="B1" s="414" t="s">
        <v>74</v>
      </c>
      <c r="C1" s="414"/>
      <c r="D1" s="414"/>
    </row>
    <row r="4" spans="3:12" ht="19.5" customHeight="1">
      <c r="C4" s="48"/>
      <c r="D4" s="406" t="s">
        <v>37</v>
      </c>
      <c r="E4" s="406"/>
      <c r="F4" s="406"/>
      <c r="G4" s="49"/>
      <c r="I4" s="48"/>
      <c r="J4" s="406" t="s">
        <v>37</v>
      </c>
      <c r="K4" s="406"/>
      <c r="L4" s="406"/>
    </row>
    <row r="5" spans="3:12" ht="18" customHeight="1">
      <c r="C5" s="50"/>
      <c r="D5" s="407" t="s">
        <v>103</v>
      </c>
      <c r="E5" s="407"/>
      <c r="F5" s="407"/>
      <c r="G5" s="51"/>
      <c r="I5" s="50"/>
      <c r="J5" s="407" t="s">
        <v>103</v>
      </c>
      <c r="K5" s="407"/>
      <c r="L5" s="407"/>
    </row>
    <row r="6" ht="9.75" customHeight="1"/>
    <row r="7" spans="2:12" ht="15.75" customHeight="1">
      <c r="B7" s="408" t="s">
        <v>38</v>
      </c>
      <c r="C7" s="408"/>
      <c r="D7" s="409"/>
      <c r="E7" s="409"/>
      <c r="F7" s="409"/>
      <c r="H7" s="408" t="s">
        <v>38</v>
      </c>
      <c r="I7" s="408"/>
      <c r="J7" s="409"/>
      <c r="K7" s="409"/>
      <c r="L7" s="409"/>
    </row>
    <row r="8" spans="2:12" ht="15.75" customHeight="1">
      <c r="B8" s="408" t="s">
        <v>39</v>
      </c>
      <c r="C8" s="408"/>
      <c r="D8" s="409"/>
      <c r="E8" s="409"/>
      <c r="F8" s="409"/>
      <c r="H8" s="408" t="s">
        <v>39</v>
      </c>
      <c r="I8" s="408"/>
      <c r="J8" s="409"/>
      <c r="K8" s="409"/>
      <c r="L8" s="409"/>
    </row>
    <row r="9" spans="2:12" ht="15.75" customHeight="1">
      <c r="B9" s="52" t="s">
        <v>40</v>
      </c>
      <c r="C9" s="52"/>
      <c r="D9" s="409"/>
      <c r="E9" s="409"/>
      <c r="F9" s="409"/>
      <c r="H9" s="52" t="s">
        <v>40</v>
      </c>
      <c r="I9" s="52"/>
      <c r="J9" s="409"/>
      <c r="K9" s="409"/>
      <c r="L9" s="409"/>
    </row>
    <row r="10" ht="9.75" customHeight="1"/>
    <row r="11" spans="2:12" ht="15.75" customHeight="1">
      <c r="B11" s="410" t="s">
        <v>41</v>
      </c>
      <c r="C11" s="410"/>
      <c r="D11" s="410"/>
      <c r="E11" s="411" t="s">
        <v>42</v>
      </c>
      <c r="F11" s="411"/>
      <c r="H11" s="410" t="s">
        <v>41</v>
      </c>
      <c r="I11" s="410"/>
      <c r="J11" s="410"/>
      <c r="K11" s="411" t="s">
        <v>42</v>
      </c>
      <c r="L11" s="411"/>
    </row>
    <row r="12" spans="2:12" ht="15.75" customHeight="1">
      <c r="B12" s="410" t="s">
        <v>43</v>
      </c>
      <c r="C12" s="410"/>
      <c r="E12" s="410" t="s">
        <v>44</v>
      </c>
      <c r="F12" s="410"/>
      <c r="H12" s="410" t="s">
        <v>43</v>
      </c>
      <c r="I12" s="410"/>
      <c r="K12" s="410" t="s">
        <v>44</v>
      </c>
      <c r="L12" s="410"/>
    </row>
    <row r="13" spans="5:12" ht="15.75" customHeight="1">
      <c r="E13" s="410" t="s">
        <v>45</v>
      </c>
      <c r="F13" s="410"/>
      <c r="K13" s="410" t="s">
        <v>45</v>
      </c>
      <c r="L13" s="410"/>
    </row>
    <row r="14" ht="9.75" customHeight="1"/>
    <row r="15" spans="2:12" ht="15.75" customHeight="1">
      <c r="B15" s="54" t="s">
        <v>46</v>
      </c>
      <c r="C15" s="412" t="s">
        <v>47</v>
      </c>
      <c r="D15" s="413"/>
      <c r="E15" s="413"/>
      <c r="F15" s="245" t="s">
        <v>104</v>
      </c>
      <c r="H15" s="54" t="s">
        <v>46</v>
      </c>
      <c r="I15" s="412" t="s">
        <v>47</v>
      </c>
      <c r="J15" s="413"/>
      <c r="K15" s="413"/>
      <c r="L15" s="245" t="s">
        <v>104</v>
      </c>
    </row>
    <row r="16" spans="2:12" ht="15.75" customHeight="1">
      <c r="B16" s="161" t="s">
        <v>91</v>
      </c>
      <c r="C16" s="349" t="s">
        <v>48</v>
      </c>
      <c r="D16" s="350"/>
      <c r="E16" s="351"/>
      <c r="F16" s="244"/>
      <c r="H16" s="161" t="s">
        <v>91</v>
      </c>
      <c r="I16" s="349" t="s">
        <v>48</v>
      </c>
      <c r="J16" s="350"/>
      <c r="K16" s="351"/>
      <c r="L16" s="244"/>
    </row>
    <row r="17" spans="2:12" ht="15.75" customHeight="1">
      <c r="B17" s="161" t="s">
        <v>92</v>
      </c>
      <c r="C17" s="352" t="s">
        <v>49</v>
      </c>
      <c r="D17" s="353"/>
      <c r="E17" s="354"/>
      <c r="F17" s="244"/>
      <c r="H17" s="161" t="s">
        <v>92</v>
      </c>
      <c r="I17" s="352" t="s">
        <v>49</v>
      </c>
      <c r="J17" s="353"/>
      <c r="K17" s="354"/>
      <c r="L17" s="244"/>
    </row>
    <row r="18" spans="2:12" ht="15.75" customHeight="1">
      <c r="B18" s="161" t="s">
        <v>93</v>
      </c>
      <c r="C18" s="346" t="s">
        <v>84</v>
      </c>
      <c r="D18" s="347"/>
      <c r="E18" s="348"/>
      <c r="F18" s="244"/>
      <c r="H18" s="161" t="s">
        <v>93</v>
      </c>
      <c r="I18" s="346" t="s">
        <v>84</v>
      </c>
      <c r="J18" s="347"/>
      <c r="K18" s="348"/>
      <c r="L18" s="244"/>
    </row>
    <row r="19" spans="2:12" ht="15.75" customHeight="1">
      <c r="B19" s="161" t="s">
        <v>94</v>
      </c>
      <c r="C19" s="346" t="s">
        <v>85</v>
      </c>
      <c r="D19" s="347"/>
      <c r="E19" s="348"/>
      <c r="F19" s="244"/>
      <c r="H19" s="161" t="s">
        <v>94</v>
      </c>
      <c r="I19" s="346" t="s">
        <v>85</v>
      </c>
      <c r="J19" s="347"/>
      <c r="K19" s="348"/>
      <c r="L19" s="244"/>
    </row>
    <row r="20" spans="2:12" ht="15.75" customHeight="1">
      <c r="B20" s="161" t="s">
        <v>95</v>
      </c>
      <c r="C20" s="346" t="s">
        <v>86</v>
      </c>
      <c r="D20" s="347"/>
      <c r="E20" s="348"/>
      <c r="F20" s="244"/>
      <c r="H20" s="161" t="s">
        <v>95</v>
      </c>
      <c r="I20" s="346" t="s">
        <v>86</v>
      </c>
      <c r="J20" s="347"/>
      <c r="K20" s="348"/>
      <c r="L20" s="244"/>
    </row>
    <row r="21" spans="2:12" ht="15.75" customHeight="1">
      <c r="B21" s="161" t="s">
        <v>96</v>
      </c>
      <c r="C21" s="346" t="s">
        <v>87</v>
      </c>
      <c r="D21" s="347"/>
      <c r="E21" s="348"/>
      <c r="F21" s="244"/>
      <c r="H21" s="161" t="s">
        <v>96</v>
      </c>
      <c r="I21" s="346" t="s">
        <v>87</v>
      </c>
      <c r="J21" s="347"/>
      <c r="K21" s="348"/>
      <c r="L21" s="244"/>
    </row>
    <row r="22" spans="2:12" ht="15.75" customHeight="1">
      <c r="B22" s="161" t="s">
        <v>97</v>
      </c>
      <c r="C22" s="346" t="s">
        <v>88</v>
      </c>
      <c r="D22" s="347"/>
      <c r="E22" s="348"/>
      <c r="F22" s="244"/>
      <c r="H22" s="161" t="s">
        <v>97</v>
      </c>
      <c r="I22" s="346" t="s">
        <v>88</v>
      </c>
      <c r="J22" s="347"/>
      <c r="K22" s="348"/>
      <c r="L22" s="244"/>
    </row>
    <row r="23" spans="2:12" ht="15.75" customHeight="1">
      <c r="B23" s="161" t="s">
        <v>98</v>
      </c>
      <c r="C23" s="346" t="s">
        <v>89</v>
      </c>
      <c r="D23" s="347"/>
      <c r="E23" s="348"/>
      <c r="F23" s="244"/>
      <c r="H23" s="161" t="s">
        <v>98</v>
      </c>
      <c r="I23" s="346" t="s">
        <v>89</v>
      </c>
      <c r="J23" s="347"/>
      <c r="K23" s="348"/>
      <c r="L23" s="244"/>
    </row>
    <row r="24" spans="2:12" ht="15.75" customHeight="1">
      <c r="B24" s="161" t="s">
        <v>99</v>
      </c>
      <c r="C24" s="346" t="s">
        <v>90</v>
      </c>
      <c r="D24" s="347"/>
      <c r="E24" s="348"/>
      <c r="F24" s="244"/>
      <c r="H24" s="161" t="s">
        <v>99</v>
      </c>
      <c r="I24" s="346" t="s">
        <v>90</v>
      </c>
      <c r="J24" s="347"/>
      <c r="K24" s="348"/>
      <c r="L24" s="244"/>
    </row>
    <row r="25" spans="2:12" ht="15.75" customHeight="1">
      <c r="B25" s="161" t="s">
        <v>100</v>
      </c>
      <c r="C25" s="346" t="s">
        <v>50</v>
      </c>
      <c r="D25" s="347"/>
      <c r="E25" s="348"/>
      <c r="F25" s="244"/>
      <c r="H25" s="161" t="s">
        <v>100</v>
      </c>
      <c r="I25" s="346" t="s">
        <v>50</v>
      </c>
      <c r="J25" s="347"/>
      <c r="K25" s="348"/>
      <c r="L25" s="244"/>
    </row>
    <row r="26" spans="2:12" ht="15.75" customHeight="1">
      <c r="B26" s="415" t="s">
        <v>51</v>
      </c>
      <c r="C26" s="415"/>
      <c r="D26" s="415"/>
      <c r="E26" s="415"/>
      <c r="F26" s="55"/>
      <c r="H26" s="415" t="s">
        <v>51</v>
      </c>
      <c r="I26" s="415"/>
      <c r="J26" s="415"/>
      <c r="K26" s="415"/>
      <c r="L26" s="55"/>
    </row>
    <row r="27" ht="15.75" customHeight="1"/>
    <row r="28" spans="2:12" ht="40.5" customHeight="1">
      <c r="B28" s="416" t="s">
        <v>52</v>
      </c>
      <c r="C28" s="416"/>
      <c r="D28" s="53" t="s">
        <v>53</v>
      </c>
      <c r="E28" s="411" t="s">
        <v>54</v>
      </c>
      <c r="F28" s="411"/>
      <c r="H28" s="416" t="s">
        <v>52</v>
      </c>
      <c r="I28" s="416"/>
      <c r="J28" s="53" t="s">
        <v>53</v>
      </c>
      <c r="K28" s="411" t="s">
        <v>54</v>
      </c>
      <c r="L28" s="411"/>
    </row>
    <row r="29" spans="2:12" ht="21.75" customHeight="1">
      <c r="B29" s="416"/>
      <c r="C29" s="416"/>
      <c r="D29" s="410" t="s">
        <v>55</v>
      </c>
      <c r="E29" s="410"/>
      <c r="F29" s="410"/>
      <c r="H29" s="416"/>
      <c r="I29" s="416"/>
      <c r="J29" s="410" t="s">
        <v>55</v>
      </c>
      <c r="K29" s="410"/>
      <c r="L29" s="410"/>
    </row>
    <row r="30" spans="2:12" ht="15.75" customHeight="1">
      <c r="B30" s="416"/>
      <c r="C30" s="416"/>
      <c r="D30" s="53" t="s">
        <v>105</v>
      </c>
      <c r="E30" s="224"/>
      <c r="F30" s="246"/>
      <c r="H30" s="416"/>
      <c r="I30" s="416"/>
      <c r="J30" s="53" t="s">
        <v>105</v>
      </c>
      <c r="K30" s="224"/>
      <c r="L30" s="246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sheetProtection selectLockedCells="1" selectUnlockedCells="1"/>
  <mergeCells count="55">
    <mergeCell ref="H26:K26"/>
    <mergeCell ref="H28:I30"/>
    <mergeCell ref="K28:L28"/>
    <mergeCell ref="J29:L29"/>
    <mergeCell ref="H12:I12"/>
    <mergeCell ref="K12:L12"/>
    <mergeCell ref="K13:L13"/>
    <mergeCell ref="I15:K15"/>
    <mergeCell ref="H8:I8"/>
    <mergeCell ref="J8:L8"/>
    <mergeCell ref="J9:L9"/>
    <mergeCell ref="H11:J11"/>
    <mergeCell ref="K11:L11"/>
    <mergeCell ref="J4:L4"/>
    <mergeCell ref="J5:L5"/>
    <mergeCell ref="H7:I7"/>
    <mergeCell ref="J7:L7"/>
    <mergeCell ref="B1:D1"/>
    <mergeCell ref="B26:E26"/>
    <mergeCell ref="B28:C30"/>
    <mergeCell ref="E28:F28"/>
    <mergeCell ref="D29:F29"/>
    <mergeCell ref="C16:E16"/>
    <mergeCell ref="C17:E17"/>
    <mergeCell ref="C18:E18"/>
    <mergeCell ref="C19:E19"/>
    <mergeCell ref="C20:E20"/>
    <mergeCell ref="C21:E21"/>
    <mergeCell ref="C24:E24"/>
    <mergeCell ref="C25:E25"/>
    <mergeCell ref="I24:K24"/>
    <mergeCell ref="I25:K25"/>
    <mergeCell ref="C22:E22"/>
    <mergeCell ref="C23:E23"/>
    <mergeCell ref="I22:K22"/>
    <mergeCell ref="I23:K23"/>
    <mergeCell ref="I20:K20"/>
    <mergeCell ref="I21:K21"/>
    <mergeCell ref="I18:K18"/>
    <mergeCell ref="I19:K19"/>
    <mergeCell ref="I16:K16"/>
    <mergeCell ref="I17:K17"/>
    <mergeCell ref="E13:F13"/>
    <mergeCell ref="C15:E15"/>
    <mergeCell ref="B12:C12"/>
    <mergeCell ref="E12:F12"/>
    <mergeCell ref="D9:F9"/>
    <mergeCell ref="B11:D11"/>
    <mergeCell ref="E11:F11"/>
    <mergeCell ref="D4:F4"/>
    <mergeCell ref="D5:F5"/>
    <mergeCell ref="B8:C8"/>
    <mergeCell ref="D8:F8"/>
    <mergeCell ref="B7:C7"/>
    <mergeCell ref="D7:F7"/>
  </mergeCells>
  <hyperlinks>
    <hyperlink ref="B1:D1" location="Menu!A1" display="VOLVER AL MENU PRINCIPAL"/>
  </hyperlinks>
  <printOptions/>
  <pageMargins left="0.19652777777777777" right="0" top="0.5902777777777778" bottom="0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</cp:lastModifiedBy>
  <cp:lastPrinted>2020-03-10T21:18:47Z</cp:lastPrinted>
  <dcterms:created xsi:type="dcterms:W3CDTF">2020-03-01T15:46:42Z</dcterms:created>
  <dcterms:modified xsi:type="dcterms:W3CDTF">2021-08-04T03:45:54Z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